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907"/>
  <workbookPr/>
  <mc:AlternateContent xmlns:mc="http://schemas.openxmlformats.org/markup-compatibility/2006">
    <mc:Choice Requires="x15">
      <x15ac:absPath xmlns:x15ac="http://schemas.microsoft.com/office/spreadsheetml/2010/11/ac" url="C:\Users\SNUDI-FO\Documents\FO DRIVE\REMPLACANTS\"/>
    </mc:Choice>
  </mc:AlternateContent>
  <xr:revisionPtr revIDLastSave="0" documentId="13_ncr:1_{0E39EA3E-A6F9-407D-AB1C-FDBCB9D2266F}" xr6:coauthVersionLast="37" xr6:coauthVersionMax="37" xr10:uidLastSave="{00000000-0000-0000-0000-000000000000}"/>
  <bookViews>
    <workbookView xWindow="0" yWindow="0" windowWidth="24000" windowHeight="9525" activeTab="5" xr2:uid="{00000000-000D-0000-FFFF-FFFF00000000}"/>
  </bookViews>
  <sheets>
    <sheet name="Période 1" sheetId="1" r:id="rId1"/>
    <sheet name="Période 2" sheetId="2" r:id="rId2"/>
    <sheet name="Période 3" sheetId="3" r:id="rId3"/>
    <sheet name="Période 4" sheetId="4" r:id="rId4"/>
    <sheet name="Période 5" sheetId="5" r:id="rId5"/>
    <sheet name="suivi récupération" sheetId="6" r:id="rId6"/>
  </sheets>
  <definedNames>
    <definedName name="Période_1">NA()</definedName>
    <definedName name="Période_2">NA()</definedName>
    <definedName name="période3">'Période 3'!$A$1:$T$30</definedName>
    <definedName name="période4">'Période 4'!$A$1:$U$38</definedName>
    <definedName name="periode5">'Période 5'!$A$1:$T$37</definedName>
  </definedNames>
  <calcPr calcId="179021"/>
  <extLst>
    <ext uri="GoogleSheetsCustomDataVersion2">
      <go:sheetsCustomData xmlns:go="http://customooxmlschemas.google.com/" r:id="rId10" roundtripDataChecksum="PxMwiMkxcBdk7J9S3WID37p9t6yAyrvaZ+bRk57aPcE="/>
    </ext>
  </extLst>
</workbook>
</file>

<file path=xl/calcChain.xml><?xml version="1.0" encoding="utf-8"?>
<calcChain xmlns="http://schemas.openxmlformats.org/spreadsheetml/2006/main">
  <c r="O18" i="6" l="1"/>
  <c r="L18" i="6"/>
  <c r="I18" i="6"/>
  <c r="F18" i="6"/>
  <c r="C18" i="6"/>
  <c r="H5" i="6"/>
  <c r="R28" i="5"/>
  <c r="Q28" i="5"/>
  <c r="R29" i="5" s="1"/>
  <c r="S28" i="5" s="1"/>
  <c r="R26" i="5"/>
  <c r="Q26" i="5"/>
  <c r="R27" i="5" s="1"/>
  <c r="S26" i="5" s="1"/>
  <c r="R25" i="5"/>
  <c r="S24" i="5" s="1"/>
  <c r="R24" i="5"/>
  <c r="Q24" i="5"/>
  <c r="R23" i="5"/>
  <c r="S22" i="5" s="1"/>
  <c r="Q22" i="5"/>
  <c r="R21" i="5"/>
  <c r="S20" i="5" s="1"/>
  <c r="Q20" i="5"/>
  <c r="R19" i="5"/>
  <c r="S18" i="5" s="1"/>
  <c r="Q18" i="5"/>
  <c r="R17" i="5"/>
  <c r="S16" i="5" s="1"/>
  <c r="Q16" i="5"/>
  <c r="R15" i="5"/>
  <c r="S14" i="5" s="1"/>
  <c r="Q14" i="5"/>
  <c r="R13" i="5"/>
  <c r="S12" i="5" s="1"/>
  <c r="Q12" i="5"/>
  <c r="A12" i="5"/>
  <c r="A14" i="5" s="1"/>
  <c r="A16" i="5" s="1"/>
  <c r="A18" i="5" s="1"/>
  <c r="A20" i="5" s="1"/>
  <c r="A22" i="5" s="1"/>
  <c r="A24" i="5" s="1"/>
  <c r="A26" i="5" s="1"/>
  <c r="A28" i="5" s="1"/>
  <c r="R11" i="5"/>
  <c r="Q10" i="5"/>
  <c r="D10" i="5"/>
  <c r="G10" i="5" s="1"/>
  <c r="G12" i="5" s="1"/>
  <c r="G14" i="5" s="1"/>
  <c r="G16" i="5" s="1"/>
  <c r="G18" i="5" s="1"/>
  <c r="G20" i="5" s="1"/>
  <c r="G22" i="5" s="1"/>
  <c r="G24" i="5" s="1"/>
  <c r="G26" i="5" s="1"/>
  <c r="G28" i="5" s="1"/>
  <c r="H7" i="5"/>
  <c r="M5" i="5"/>
  <c r="J3" i="6" s="1"/>
  <c r="C2" i="5"/>
  <c r="N1" i="5"/>
  <c r="I1" i="5"/>
  <c r="B1" i="5"/>
  <c r="R23" i="4"/>
  <c r="S22" i="4" s="1"/>
  <c r="Q22" i="4"/>
  <c r="R21" i="4"/>
  <c r="S20" i="4" s="1"/>
  <c r="Q20" i="4"/>
  <c r="R19" i="4"/>
  <c r="S18" i="4" s="1"/>
  <c r="Q18" i="4"/>
  <c r="R17" i="4"/>
  <c r="S16" i="4" s="1"/>
  <c r="Q16" i="4"/>
  <c r="R15" i="4"/>
  <c r="S14" i="4" s="1"/>
  <c r="Q14" i="4"/>
  <c r="M14" i="4"/>
  <c r="M16" i="4" s="1"/>
  <c r="M18" i="4" s="1"/>
  <c r="M20" i="4" s="1"/>
  <c r="M22" i="4" s="1"/>
  <c r="J14" i="4"/>
  <c r="J16" i="4" s="1"/>
  <c r="J18" i="4" s="1"/>
  <c r="J20" i="4" s="1"/>
  <c r="J22" i="4" s="1"/>
  <c r="G14" i="4"/>
  <c r="G16" i="4" s="1"/>
  <c r="G18" i="4" s="1"/>
  <c r="G20" i="4" s="1"/>
  <c r="G22" i="4" s="1"/>
  <c r="D14" i="4"/>
  <c r="D16" i="4" s="1"/>
  <c r="D18" i="4" s="1"/>
  <c r="D20" i="4" s="1"/>
  <c r="D22" i="4" s="1"/>
  <c r="A14" i="4"/>
  <c r="A16" i="4" s="1"/>
  <c r="A18" i="4" s="1"/>
  <c r="A20" i="4" s="1"/>
  <c r="A22" i="4" s="1"/>
  <c r="R13" i="4"/>
  <c r="S12" i="4" s="1"/>
  <c r="Q12" i="4"/>
  <c r="R11" i="4"/>
  <c r="R25" i="4" s="1"/>
  <c r="S10" i="4"/>
  <c r="Q10" i="4"/>
  <c r="G10" i="4"/>
  <c r="J10" i="4" s="1"/>
  <c r="M10" i="4" s="1"/>
  <c r="D10" i="4"/>
  <c r="H7" i="4"/>
  <c r="M5" i="4"/>
  <c r="C2" i="4"/>
  <c r="N1" i="4"/>
  <c r="I1" i="4"/>
  <c r="B1" i="4"/>
  <c r="R27" i="3"/>
  <c r="Q26" i="3"/>
  <c r="Q24" i="3"/>
  <c r="R25" i="3" s="1"/>
  <c r="S24" i="3" s="1"/>
  <c r="A24" i="3"/>
  <c r="Q22" i="3"/>
  <c r="R23" i="3" s="1"/>
  <c r="S22" i="3" s="1"/>
  <c r="R21" i="3"/>
  <c r="S20" i="3" s="1"/>
  <c r="Q20" i="3"/>
  <c r="J20" i="3"/>
  <c r="J22" i="3" s="1"/>
  <c r="J24" i="3" s="1"/>
  <c r="R19" i="3"/>
  <c r="S18" i="3"/>
  <c r="Q18" i="3"/>
  <c r="J18" i="3"/>
  <c r="G18" i="3"/>
  <c r="G20" i="3" s="1"/>
  <c r="G22" i="3" s="1"/>
  <c r="G24" i="3" s="1"/>
  <c r="Q16" i="3"/>
  <c r="R17" i="3" s="1"/>
  <c r="S16" i="3" s="1"/>
  <c r="J16" i="3"/>
  <c r="G16" i="3"/>
  <c r="A16" i="3"/>
  <c r="A18" i="3" s="1"/>
  <c r="A20" i="3" s="1"/>
  <c r="A22" i="3" s="1"/>
  <c r="Q14" i="3"/>
  <c r="R15" i="3" s="1"/>
  <c r="S14" i="3" s="1"/>
  <c r="M14" i="3"/>
  <c r="M16" i="3" s="1"/>
  <c r="M18" i="3" s="1"/>
  <c r="M20" i="3" s="1"/>
  <c r="M22" i="3" s="1"/>
  <c r="M24" i="3" s="1"/>
  <c r="J14" i="3"/>
  <c r="G14" i="3"/>
  <c r="A14" i="3"/>
  <c r="U13" i="3"/>
  <c r="U12" i="3"/>
  <c r="Q10" i="3"/>
  <c r="R11" i="3" s="1"/>
  <c r="D10" i="3"/>
  <c r="G10" i="3" s="1"/>
  <c r="J10" i="3" s="1"/>
  <c r="M10" i="3" s="1"/>
  <c r="H7" i="3"/>
  <c r="M5" i="3"/>
  <c r="C2" i="3"/>
  <c r="N1" i="3"/>
  <c r="I1" i="3"/>
  <c r="B1" i="3"/>
  <c r="Q22" i="2"/>
  <c r="R23" i="2" s="1"/>
  <c r="S22" i="2" s="1"/>
  <c r="Q20" i="2"/>
  <c r="R21" i="2" s="1"/>
  <c r="S20" i="2" s="1"/>
  <c r="Q18" i="2"/>
  <c r="R19" i="2" s="1"/>
  <c r="S18" i="2" s="1"/>
  <c r="Q16" i="2"/>
  <c r="R17" i="2" s="1"/>
  <c r="S16" i="2" s="1"/>
  <c r="Q14" i="2"/>
  <c r="R15" i="2" s="1"/>
  <c r="S14" i="2" s="1"/>
  <c r="Q12" i="2"/>
  <c r="R13" i="2" s="1"/>
  <c r="S12" i="2" s="1"/>
  <c r="A12" i="2"/>
  <c r="A14" i="2" s="1"/>
  <c r="A16" i="2" s="1"/>
  <c r="A18" i="2" s="1"/>
  <c r="A20" i="2" s="1"/>
  <c r="A22" i="2" s="1"/>
  <c r="Q10" i="2"/>
  <c r="R11" i="2" s="1"/>
  <c r="R25" i="2" s="1"/>
  <c r="D10" i="2"/>
  <c r="D12" i="2" s="1"/>
  <c r="D14" i="2" s="1"/>
  <c r="D16" i="2" s="1"/>
  <c r="D18" i="2" s="1"/>
  <c r="D20" i="2" s="1"/>
  <c r="D22" i="2" s="1"/>
  <c r="H7" i="2"/>
  <c r="M5" i="2"/>
  <c r="C2" i="2"/>
  <c r="N1" i="2"/>
  <c r="I1" i="2"/>
  <c r="B1" i="2"/>
  <c r="Q24" i="1"/>
  <c r="R25" i="1" s="1"/>
  <c r="S24" i="1" s="1"/>
  <c r="R23" i="1"/>
  <c r="S22" i="1" s="1"/>
  <c r="Q22" i="1"/>
  <c r="R21" i="1"/>
  <c r="S20" i="1"/>
  <c r="Q20" i="1"/>
  <c r="R19" i="1"/>
  <c r="S18" i="1"/>
  <c r="Q18" i="1"/>
  <c r="R17" i="1"/>
  <c r="S16" i="1" s="1"/>
  <c r="Q16" i="1"/>
  <c r="J16" i="1"/>
  <c r="J18" i="1" s="1"/>
  <c r="J20" i="1" s="1"/>
  <c r="J22" i="1" s="1"/>
  <c r="J24" i="1" s="1"/>
  <c r="G16" i="1"/>
  <c r="G18" i="1" s="1"/>
  <c r="G20" i="1" s="1"/>
  <c r="G22" i="1" s="1"/>
  <c r="G24" i="1" s="1"/>
  <c r="R15" i="1"/>
  <c r="S14" i="1"/>
  <c r="Q14" i="1"/>
  <c r="M14" i="1"/>
  <c r="M16" i="1" s="1"/>
  <c r="M18" i="1" s="1"/>
  <c r="M20" i="1" s="1"/>
  <c r="M22" i="1" s="1"/>
  <c r="M24" i="1" s="1"/>
  <c r="J14" i="1"/>
  <c r="G14" i="1"/>
  <c r="D14" i="1"/>
  <c r="D16" i="1" s="1"/>
  <c r="D18" i="1" s="1"/>
  <c r="D20" i="1" s="1"/>
  <c r="D22" i="1" s="1"/>
  <c r="D24" i="1" s="1"/>
  <c r="A14" i="1"/>
  <c r="A16" i="1" s="1"/>
  <c r="A18" i="1" s="1"/>
  <c r="A20" i="1" s="1"/>
  <c r="R13" i="1"/>
  <c r="S12" i="1"/>
  <c r="Q12" i="1"/>
  <c r="S10" i="1"/>
  <c r="Q10" i="1"/>
  <c r="R11" i="1" s="1"/>
  <c r="R27" i="1" s="1"/>
  <c r="D10" i="1"/>
  <c r="G10" i="1" s="1"/>
  <c r="J10" i="1" s="1"/>
  <c r="M10" i="1" s="1"/>
  <c r="S27" i="1" l="1"/>
  <c r="S10" i="2"/>
  <c r="S25" i="2" s="1"/>
  <c r="J10" i="5"/>
  <c r="R28" i="3"/>
  <c r="S26" i="3" s="1"/>
  <c r="S10" i="3"/>
  <c r="S28" i="3" s="1"/>
  <c r="S31" i="5"/>
  <c r="G10" i="2"/>
  <c r="S25" i="4"/>
  <c r="S10" i="5"/>
  <c r="R31" i="5"/>
  <c r="D12" i="5"/>
  <c r="D14" i="5" s="1"/>
  <c r="D16" i="5" s="1"/>
  <c r="D18" i="5" s="1"/>
  <c r="D20" i="5" s="1"/>
  <c r="D22" i="5" s="1"/>
  <c r="D24" i="5" s="1"/>
  <c r="D26" i="5" s="1"/>
  <c r="D28" i="5" s="1"/>
  <c r="J10" i="2" l="1"/>
  <c r="G12" i="2"/>
  <c r="G14" i="2" s="1"/>
  <c r="G16" i="2" s="1"/>
  <c r="G18" i="2" s="1"/>
  <c r="G20" i="2" s="1"/>
  <c r="G22" i="2" s="1"/>
  <c r="M10" i="5"/>
  <c r="M12" i="5" s="1"/>
  <c r="M14" i="5" s="1"/>
  <c r="M16" i="5" s="1"/>
  <c r="M18" i="5" s="1"/>
  <c r="M20" i="5" s="1"/>
  <c r="M22" i="5" s="1"/>
  <c r="M24" i="5" s="1"/>
  <c r="M26" i="5" s="1"/>
  <c r="M28" i="5" s="1"/>
  <c r="J12" i="5"/>
  <c r="J14" i="5" s="1"/>
  <c r="J16" i="5" s="1"/>
  <c r="J18" i="5" s="1"/>
  <c r="J20" i="5" s="1"/>
  <c r="J22" i="5" s="1"/>
  <c r="J24" i="5" s="1"/>
  <c r="J26" i="5" s="1"/>
  <c r="J28" i="5" s="1"/>
  <c r="S26" i="2"/>
  <c r="S29" i="3"/>
  <c r="S26" i="4" s="1"/>
  <c r="S32" i="5" s="1"/>
  <c r="D4" i="6" s="1"/>
  <c r="I21" i="6" s="1"/>
  <c r="M10" i="2" l="1"/>
  <c r="M12" i="2" s="1"/>
  <c r="M14" i="2" s="1"/>
  <c r="M16" i="2" s="1"/>
  <c r="M18" i="2" s="1"/>
  <c r="M20" i="2" s="1"/>
  <c r="M22" i="2" s="1"/>
  <c r="J12" i="2"/>
  <c r="J14" i="2" s="1"/>
  <c r="J16" i="2" s="1"/>
  <c r="J18" i="2" s="1"/>
  <c r="J20" i="2" s="1"/>
  <c r="J22" i="2" s="1"/>
</calcChain>
</file>

<file path=xl/sharedStrings.xml><?xml version="1.0" encoding="utf-8"?>
<sst xmlns="http://schemas.openxmlformats.org/spreadsheetml/2006/main" count="310" uniqueCount="39">
  <si>
    <t xml:space="preserve">Nom : </t>
  </si>
  <si>
    <t xml:space="preserve">École de rattachement : </t>
  </si>
  <si>
    <t xml:space="preserve">Circonscription : </t>
  </si>
  <si>
    <t xml:space="preserve">Prénom : </t>
  </si>
  <si>
    <t xml:space="preserve">   </t>
  </si>
  <si>
    <r>
      <rPr>
        <sz val="18"/>
        <color theme="1"/>
        <rFont val="Georgia"/>
      </rPr>
      <t xml:space="preserve">        </t>
    </r>
    <r>
      <rPr>
        <b/>
        <sz val="18"/>
        <color theme="1"/>
        <rFont val="Georgia Belle Skinny"/>
      </rPr>
      <t>Période 1</t>
    </r>
  </si>
  <si>
    <t xml:space="preserve">  Remplaçant</t>
  </si>
  <si>
    <t xml:space="preserve">        année 2025/2026</t>
  </si>
  <si>
    <t>Lundi</t>
  </si>
  <si>
    <t>Mardi</t>
  </si>
  <si>
    <t>Mercredi</t>
  </si>
  <si>
    <t>Jeudi</t>
  </si>
  <si>
    <t>Vendredi</t>
  </si>
  <si>
    <t>Service 
effectué
dans la 
semaine</t>
  </si>
  <si>
    <t>Solde
de la
semaine</t>
  </si>
  <si>
    <t>école</t>
  </si>
  <si>
    <t>Dans les cellules "école", inscrire pour mémoire, le nom de l'école d'exercice.
Dans les cellules oranges, saisir la durée horaire effectuée : Pour 5h15 de classe, saisir : 5:15 ; pour 6h00, saisir : 6:00 ; etc.</t>
  </si>
  <si>
    <t>Solde 
de la
période</t>
  </si>
  <si>
    <r>
      <rPr>
        <b/>
        <u/>
        <sz val="10"/>
        <color theme="1"/>
        <rFont val="Georgia"/>
      </rPr>
      <t>Gestion des jours fériés</t>
    </r>
    <r>
      <rPr>
        <b/>
        <u/>
        <sz val="10"/>
        <color theme="1"/>
        <rFont val="Georgia Belle Skinny"/>
      </rPr>
      <t xml:space="preserve"> :</t>
    </r>
    <r>
      <rPr>
        <u/>
        <sz val="10"/>
        <color theme="1"/>
        <rFont val="Georgia Belle Skinny"/>
      </rPr>
      <t xml:space="preserve">     Indiquer le nombre d'heures de votre école de rattachement ou le nombre d'heures ou vous effectuez le remplacement</t>
    </r>
    <r>
      <rPr>
        <b/>
        <u/>
        <sz val="10"/>
        <color theme="1"/>
        <rFont val="Georgia Belle Skinny"/>
      </rPr>
      <t>.</t>
    </r>
  </si>
  <si>
    <r>
      <rPr>
        <sz val="18"/>
        <color theme="1"/>
        <rFont val="Georgia"/>
      </rPr>
      <t xml:space="preserve">        </t>
    </r>
    <r>
      <rPr>
        <b/>
        <sz val="18"/>
        <color theme="1"/>
        <rFont val="Georgia Belle Skinny"/>
      </rPr>
      <t>Période 2</t>
    </r>
  </si>
  <si>
    <t>Cumul
sur
l'année</t>
  </si>
  <si>
    <r>
      <rPr>
        <b/>
        <u/>
        <sz val="10"/>
        <color theme="1"/>
        <rFont val="Georgia"/>
      </rPr>
      <t>Gestion des jours fériés</t>
    </r>
    <r>
      <rPr>
        <b/>
        <u/>
        <sz val="10"/>
        <color theme="1"/>
        <rFont val="Georgia Belle Skinny"/>
      </rPr>
      <t xml:space="preserve"> :</t>
    </r>
    <r>
      <rPr>
        <u/>
        <sz val="10"/>
        <color theme="1"/>
        <rFont val="Georgia Belle Skinny"/>
      </rPr>
      <t xml:space="preserve">     Indiquer le nombre d'heures de votre école de rattachement ou le nombre d'heures ou vous effectuez le remplacement</t>
    </r>
    <r>
      <rPr>
        <b/>
        <u/>
        <sz val="10"/>
        <color theme="1"/>
        <rFont val="Georgia Belle Skinny"/>
      </rPr>
      <t>.</t>
    </r>
  </si>
  <si>
    <r>
      <rPr>
        <sz val="18"/>
        <color theme="1"/>
        <rFont val="Georgia"/>
      </rPr>
      <t xml:space="preserve">        </t>
    </r>
    <r>
      <rPr>
        <b/>
        <sz val="18"/>
        <color theme="1"/>
        <rFont val="Georgia Belle Skinny"/>
      </rPr>
      <t>Période 3</t>
    </r>
  </si>
  <si>
    <r>
      <rPr>
        <b/>
        <u/>
        <sz val="10"/>
        <color theme="1"/>
        <rFont val="Georgia"/>
      </rPr>
      <t>Gestion des jours fériés</t>
    </r>
    <r>
      <rPr>
        <b/>
        <u/>
        <sz val="10"/>
        <color theme="1"/>
        <rFont val="Georgia Belle Skinny"/>
      </rPr>
      <t xml:space="preserve"> :</t>
    </r>
    <r>
      <rPr>
        <u/>
        <sz val="10"/>
        <color theme="1"/>
        <rFont val="Georgia Belle Skinny"/>
      </rPr>
      <t xml:space="preserve">     Indiquer le nombre d'heures de votre école de rattachement ou le nombre d'heures ou vous effectuez le remplacement</t>
    </r>
    <r>
      <rPr>
        <b/>
        <u/>
        <sz val="10"/>
        <color theme="1"/>
        <rFont val="Georgia Belle Skinny"/>
      </rPr>
      <t>.</t>
    </r>
  </si>
  <si>
    <r>
      <rPr>
        <sz val="18"/>
        <color theme="1"/>
        <rFont val="Georgia"/>
      </rPr>
      <t xml:space="preserve">        </t>
    </r>
    <r>
      <rPr>
        <b/>
        <sz val="18"/>
        <color theme="1"/>
        <rFont val="Georgia Belle Skinny"/>
      </rPr>
      <t>Période 4</t>
    </r>
  </si>
  <si>
    <t>lundi de Pâques</t>
  </si>
  <si>
    <r>
      <rPr>
        <b/>
        <u/>
        <sz val="10"/>
        <color theme="1"/>
        <rFont val="Georgia"/>
      </rPr>
      <t>Gestion des jours fériés</t>
    </r>
    <r>
      <rPr>
        <b/>
        <u/>
        <sz val="10"/>
        <color theme="1"/>
        <rFont val="Georgia Belle Skinny"/>
      </rPr>
      <t xml:space="preserve"> :</t>
    </r>
    <r>
      <rPr>
        <u/>
        <sz val="10"/>
        <color theme="1"/>
        <rFont val="Georgia Belle Skinny"/>
      </rPr>
      <t xml:space="preserve">     Indiquer le nombre d'heures de votre école de rattachement ou le nombre d'heures ou vous effectuez le remplacement</t>
    </r>
    <r>
      <rPr>
        <b/>
        <u/>
        <sz val="10"/>
        <color theme="1"/>
        <rFont val="Georgia Belle Skinny"/>
      </rPr>
      <t>.</t>
    </r>
  </si>
  <si>
    <r>
      <rPr>
        <sz val="18"/>
        <color theme="1"/>
        <rFont val="Georgia"/>
      </rPr>
      <t xml:space="preserve">        </t>
    </r>
    <r>
      <rPr>
        <b/>
        <sz val="18"/>
        <color theme="1"/>
        <rFont val="Georgia Belle Skinny"/>
      </rPr>
      <t>Période 5</t>
    </r>
  </si>
  <si>
    <t>Ascension</t>
  </si>
  <si>
    <t>lundi de Pentecôte</t>
  </si>
  <si>
    <r>
      <rPr>
        <b/>
        <sz val="10"/>
        <color theme="1"/>
        <rFont val="Georgia"/>
      </rPr>
      <t>Gestion des jours fériés :</t>
    </r>
    <r>
      <rPr>
        <sz val="10"/>
        <color theme="1"/>
        <rFont val="Georgia Belle Skinny"/>
      </rPr>
      <t xml:space="preserve">     Indiquer le nombre d'heures de votre école de rattachement ou le nombre d'heures ou vous effectuez le remplacement</t>
    </r>
    <r>
      <rPr>
        <b/>
        <sz val="10"/>
        <color theme="1"/>
        <rFont val="Georgia Belle Skinny"/>
      </rPr>
      <t>.</t>
    </r>
  </si>
  <si>
    <t xml:space="preserve">  suivi des jours de récupération</t>
  </si>
  <si>
    <t>report des heures à récupérer:</t>
  </si>
  <si>
    <t>période</t>
  </si>
  <si>
    <t>date</t>
  </si>
  <si>
    <t>nombre d'heures récupérées</t>
  </si>
  <si>
    <t>total d'heures:</t>
  </si>
  <si>
    <t>solde d'heures après récupération:</t>
  </si>
  <si>
    <t>Dans les cellules "date" : saisir la date sous le format jj/mm/aa 
dans les cellules "nombre d'heures récupérées":, saisir la durée horaire effectuée : Pour 5h15 de classe, saisir : 5:15 ; pour 6h00, saisir : 6:00 ;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</si>
</sst>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dd/mm"/>
    <numFmt numFmtId="165" formatCode="[hh]:mm"/>
    <numFmt numFmtId="166" formatCode="\+hh:mm\ ;\-hh:mm\ "/>
    <numFmt numFmtId="167" formatCode="\+[hh]:mm;\-[hh]:mm"/>
    <numFmt numFmtId="168" formatCode="\+0.00\ ;\-0.00\ "/>
    <numFmt numFmtId="169" formatCode="d\ mmmm"/>
    <numFmt numFmtId="170" formatCode="dd/mm/yy"/>
    <numFmt numFmtId="171" formatCode="d/m/yyyy"/>
  </numFmts>
  <fonts count="37">
    <font>
      <sz val="10"/>
      <color rgb="FF000000"/>
      <name val="Arial"/>
      <scheme val="minor"/>
    </font>
    <font>
      <b/>
      <sz val="10"/>
      <color theme="1"/>
      <name val="Georgia"/>
    </font>
    <font>
      <sz val="10"/>
      <color theme="1"/>
      <name val="Georgia"/>
    </font>
    <font>
      <sz val="10"/>
      <name val="Arial"/>
    </font>
    <font>
      <sz val="16"/>
      <color theme="1"/>
      <name val="Georgia"/>
    </font>
    <font>
      <b/>
      <sz val="11"/>
      <color theme="1"/>
      <name val="Georgia"/>
    </font>
    <font>
      <sz val="18"/>
      <color theme="1"/>
      <name val="Georgia"/>
    </font>
    <font>
      <b/>
      <sz val="22"/>
      <color theme="1"/>
      <name val="Georgia"/>
    </font>
    <font>
      <b/>
      <sz val="16"/>
      <color theme="1"/>
      <name val="Georgia"/>
    </font>
    <font>
      <sz val="12"/>
      <color theme="1"/>
      <name val="Georgia"/>
    </font>
    <font>
      <b/>
      <sz val="12"/>
      <color theme="1"/>
      <name val="Georgia"/>
    </font>
    <font>
      <sz val="10"/>
      <color theme="1"/>
      <name val="Eras Medium ITC"/>
    </font>
    <font>
      <sz val="10"/>
      <color rgb="FF333333"/>
      <name val="Open Sans"/>
    </font>
    <font>
      <sz val="10"/>
      <color theme="1"/>
      <name val="Open Sans"/>
    </font>
    <font>
      <b/>
      <u/>
      <sz val="10"/>
      <color theme="1"/>
      <name val="Georgia"/>
    </font>
    <font>
      <sz val="11"/>
      <color theme="1"/>
      <name val="Georgia"/>
    </font>
    <font>
      <b/>
      <sz val="10"/>
      <color theme="1"/>
      <name val="Arial"/>
    </font>
    <font>
      <sz val="10"/>
      <color theme="1"/>
      <name val="Arial"/>
    </font>
    <font>
      <sz val="11"/>
      <color theme="1"/>
      <name val="Arial"/>
    </font>
    <font>
      <sz val="11"/>
      <color theme="1"/>
      <name val="Noto Sans Symbols"/>
    </font>
    <font>
      <sz val="10"/>
      <color theme="1"/>
      <name val="Arial"/>
      <scheme val="minor"/>
    </font>
    <font>
      <sz val="10"/>
      <color rgb="FF7F7F7F"/>
      <name val="Georgia"/>
    </font>
    <font>
      <b/>
      <sz val="20"/>
      <color theme="1"/>
      <name val="Georgia"/>
    </font>
    <font>
      <b/>
      <u/>
      <sz val="10"/>
      <color theme="1"/>
      <name val="Georgia"/>
    </font>
    <font>
      <sz val="48"/>
      <color theme="1"/>
      <name val="Arial"/>
    </font>
    <font>
      <sz val="18"/>
      <color theme="1"/>
      <name val="Arial"/>
    </font>
    <font>
      <sz val="16"/>
      <color theme="1"/>
      <name val="Arial"/>
    </font>
    <font>
      <b/>
      <u/>
      <sz val="12"/>
      <color theme="1"/>
      <name val="Arial"/>
    </font>
    <font>
      <sz val="20"/>
      <color theme="1"/>
      <name val="Arial"/>
    </font>
    <font>
      <b/>
      <u/>
      <sz val="16"/>
      <color theme="1"/>
      <name val="Georgia"/>
    </font>
    <font>
      <b/>
      <sz val="22"/>
      <color theme="1"/>
      <name val="Arial"/>
    </font>
    <font>
      <sz val="12"/>
      <color rgb="FF333333"/>
      <name val="Open Sans"/>
    </font>
    <font>
      <b/>
      <sz val="18"/>
      <color theme="1"/>
      <name val="Georgia Belle Skinny"/>
    </font>
    <font>
      <b/>
      <u/>
      <sz val="10"/>
      <color theme="1"/>
      <name val="Georgia Belle Skinny"/>
    </font>
    <font>
      <u/>
      <sz val="10"/>
      <color theme="1"/>
      <name val="Georgia Belle Skinny"/>
    </font>
    <font>
      <sz val="10"/>
      <color theme="1"/>
      <name val="Georgia Belle Skinny"/>
    </font>
    <font>
      <b/>
      <sz val="10"/>
      <color theme="1"/>
      <name val="Georgia Belle Skinny"/>
    </font>
  </fonts>
  <fills count="16">
    <fill>
      <patternFill patternType="none"/>
    </fill>
    <fill>
      <patternFill patternType="gray125"/>
    </fill>
    <fill>
      <patternFill patternType="solid">
        <fgColor rgb="FFF4B083"/>
        <bgColor rgb="FFF4B083"/>
      </patternFill>
    </fill>
    <fill>
      <patternFill patternType="solid">
        <fgColor rgb="FFFFFFFF"/>
        <bgColor rgb="FFFFFFFF"/>
      </patternFill>
    </fill>
    <fill>
      <patternFill patternType="solid">
        <fgColor rgb="FFD8D8D8"/>
        <bgColor rgb="FFD8D8D8"/>
      </patternFill>
    </fill>
    <fill>
      <patternFill patternType="solid">
        <fgColor rgb="FFCCFFFF"/>
        <bgColor rgb="FFCCFFFF"/>
      </patternFill>
    </fill>
    <fill>
      <patternFill patternType="solid">
        <fgColor rgb="FFFF8080"/>
        <bgColor rgb="FFFF8080"/>
      </patternFill>
    </fill>
    <fill>
      <patternFill patternType="solid">
        <fgColor theme="0"/>
        <bgColor theme="0"/>
      </patternFill>
    </fill>
    <fill>
      <patternFill patternType="solid">
        <fgColor rgb="FFFFFFCC"/>
        <bgColor rgb="FFFFFFCC"/>
      </patternFill>
    </fill>
    <fill>
      <patternFill patternType="solid">
        <fgColor rgb="FFD9D9D9"/>
        <bgColor rgb="FFD9D9D9"/>
      </patternFill>
    </fill>
    <fill>
      <patternFill patternType="solid">
        <fgColor rgb="FFCCCCCC"/>
        <bgColor rgb="FFCCCCCC"/>
      </patternFill>
    </fill>
    <fill>
      <patternFill patternType="solid">
        <fgColor rgb="FFFFFF00"/>
        <bgColor rgb="FFFFFF00"/>
      </patternFill>
    </fill>
    <fill>
      <patternFill patternType="solid">
        <fgColor rgb="FF00CCFF"/>
        <bgColor rgb="FF00CCFF"/>
      </patternFill>
    </fill>
    <fill>
      <patternFill patternType="solid">
        <fgColor rgb="FF00FF00"/>
        <bgColor rgb="FF00FF00"/>
      </patternFill>
    </fill>
    <fill>
      <patternFill patternType="solid">
        <fgColor rgb="FFFFCC00"/>
        <bgColor rgb="FFFFCC00"/>
      </patternFill>
    </fill>
    <fill>
      <patternFill patternType="solid">
        <fgColor rgb="FFA8D08D"/>
        <bgColor rgb="FFA8D08D"/>
      </patternFill>
    </fill>
  </fills>
  <borders count="37">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808080"/>
      </right>
      <top/>
      <bottom/>
      <diagonal/>
    </border>
    <border>
      <left style="thin">
        <color rgb="FF808080"/>
      </left>
      <right/>
      <top style="thin">
        <color rgb="FF000000"/>
      </top>
      <bottom style="thin">
        <color rgb="FF808080"/>
      </bottom>
      <diagonal/>
    </border>
    <border>
      <left/>
      <right style="thin">
        <color rgb="FF000000"/>
      </right>
      <top style="thin">
        <color rgb="FF000000"/>
      </top>
      <bottom style="thin">
        <color rgb="FF808080"/>
      </bottom>
      <diagonal/>
    </border>
    <border>
      <left style="thin">
        <color rgb="FF000000"/>
      </left>
      <right style="thin">
        <color rgb="FF80808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808080"/>
      </right>
      <top/>
      <bottom style="thin">
        <color rgb="FF000000"/>
      </bottom>
      <diagonal/>
    </border>
    <border>
      <left style="thin">
        <color rgb="FF808080"/>
      </left>
      <right/>
      <top style="thin">
        <color rgb="FF808080"/>
      </top>
      <bottom style="thin">
        <color rgb="FF000000"/>
      </bottom>
      <diagonal/>
    </border>
    <border>
      <left/>
      <right style="thin">
        <color rgb="FF000000"/>
      </right>
      <top style="thin">
        <color rgb="FF80808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808080"/>
      </right>
      <top/>
      <bottom/>
      <diagonal/>
    </border>
    <border>
      <left/>
      <right/>
      <top style="thin">
        <color rgb="FF000000"/>
      </top>
      <bottom/>
      <diagonal/>
    </border>
    <border>
      <left style="thin">
        <color rgb="FF000000"/>
      </left>
      <right style="thin">
        <color rgb="FF808080"/>
      </right>
      <top style="thin">
        <color rgb="FF000000"/>
      </top>
      <bottom style="thin">
        <color rgb="FF000000"/>
      </bottom>
      <diagonal/>
    </border>
    <border>
      <left/>
      <right style="thin">
        <color rgb="FF000000"/>
      </right>
      <top/>
      <bottom/>
      <diagonal/>
    </border>
    <border>
      <left/>
      <right/>
      <top/>
      <bottom/>
      <diagonal/>
    </border>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s>
  <cellStyleXfs count="1">
    <xf numFmtId="0" fontId="0" fillId="0" borderId="0"/>
  </cellStyleXfs>
  <cellXfs count="128">
    <xf numFmtId="0" fontId="0" fillId="0" borderId="0" xfId="0" applyFont="1" applyAlignment="1"/>
    <xf numFmtId="0" fontId="1" fillId="0" borderId="0" xfId="0" applyFont="1" applyAlignment="1">
      <alignment horizontal="left"/>
    </xf>
    <xf numFmtId="0" fontId="2" fillId="0" borderId="0" xfId="0" applyFont="1" applyAlignment="1"/>
    <xf numFmtId="0" fontId="1" fillId="0" borderId="0" xfId="0" applyFont="1" applyAlignment="1">
      <alignment horizontal="right"/>
    </xf>
    <xf numFmtId="0" fontId="2" fillId="0" borderId="0" xfId="0" applyFont="1" applyAlignment="1">
      <alignment horizontal="left"/>
    </xf>
    <xf numFmtId="0" fontId="4" fillId="0" borderId="0" xfId="0" applyFont="1" applyAlignment="1"/>
    <xf numFmtId="0" fontId="1" fillId="0" borderId="0" xfId="0" applyFont="1" applyAlignment="1"/>
    <xf numFmtId="0" fontId="2" fillId="3" borderId="4" xfId="0" applyFont="1" applyFill="1" applyBorder="1" applyAlignment="1"/>
    <xf numFmtId="0" fontId="5" fillId="0" borderId="0" xfId="0" applyFont="1" applyAlignment="1"/>
    <xf numFmtId="0" fontId="6" fillId="0" borderId="0" xfId="0" applyFont="1" applyAlignment="1">
      <alignment horizontal="left"/>
    </xf>
    <xf numFmtId="164" fontId="6" fillId="0" borderId="0" xfId="0" applyNumberFormat="1" applyFont="1" applyAlignment="1">
      <alignment horizontal="center"/>
    </xf>
    <xf numFmtId="0" fontId="7" fillId="0" borderId="0" xfId="0" applyFont="1" applyAlignment="1"/>
    <xf numFmtId="164" fontId="8" fillId="0" borderId="0" xfId="0" applyNumberFormat="1" applyFont="1" applyAlignment="1">
      <alignment horizontal="center"/>
    </xf>
    <xf numFmtId="0" fontId="6" fillId="0" borderId="0" xfId="0" applyFont="1" applyAlignment="1"/>
    <xf numFmtId="0" fontId="2" fillId="0" borderId="0" xfId="0" applyFont="1" applyAlignment="1">
      <alignment horizontal="center" vertical="center"/>
    </xf>
    <xf numFmtId="46" fontId="1" fillId="0" borderId="0" xfId="0" applyNumberFormat="1" applyFont="1" applyAlignment="1">
      <alignment horizontal="center" vertical="center"/>
    </xf>
    <xf numFmtId="0" fontId="9" fillId="0" borderId="0" xfId="0" applyFont="1" applyAlignment="1"/>
    <xf numFmtId="0" fontId="10" fillId="0" borderId="0" xfId="0" applyFont="1" applyAlignment="1">
      <alignment horizontal="center"/>
    </xf>
    <xf numFmtId="0" fontId="9" fillId="0" borderId="0" xfId="0" applyFont="1" applyAlignment="1">
      <alignment horizontal="left"/>
    </xf>
    <xf numFmtId="0" fontId="1" fillId="0" borderId="8" xfId="0" applyFont="1" applyBorder="1" applyAlignment="1">
      <alignment horizontal="center" vertical="center"/>
    </xf>
    <xf numFmtId="0" fontId="1" fillId="0" borderId="9" xfId="0" applyFont="1" applyBorder="1" applyAlignment="1">
      <alignment horizontal="center" vertical="center" wrapText="1"/>
    </xf>
    <xf numFmtId="0" fontId="1" fillId="0" borderId="0" xfId="0" applyFont="1" applyAlignment="1">
      <alignment horizontal="center" vertical="center"/>
    </xf>
    <xf numFmtId="0" fontId="2" fillId="0" borderId="8" xfId="0" applyFont="1" applyBorder="1" applyAlignment="1">
      <alignment horizontal="left" vertical="center"/>
    </xf>
    <xf numFmtId="20" fontId="11" fillId="0" borderId="9" xfId="0" applyNumberFormat="1" applyFont="1" applyBorder="1" applyAlignment="1">
      <alignment horizontal="right"/>
    </xf>
    <xf numFmtId="20" fontId="2" fillId="0" borderId="8" xfId="0" applyNumberFormat="1" applyFont="1" applyBorder="1" applyAlignment="1">
      <alignment horizontal="center" vertical="center"/>
    </xf>
    <xf numFmtId="167" fontId="11" fillId="5" borderId="9" xfId="0" applyNumberFormat="1" applyFont="1" applyFill="1" applyBorder="1" applyAlignment="1"/>
    <xf numFmtId="2" fontId="11" fillId="0" borderId="9" xfId="0" applyNumberFormat="1" applyFont="1" applyBorder="1" applyAlignment="1">
      <alignment horizontal="right"/>
    </xf>
    <xf numFmtId="0" fontId="2" fillId="0" borderId="9" xfId="0" applyFont="1" applyBorder="1" applyAlignment="1">
      <alignment horizontal="right" vertical="center" wrapText="1"/>
    </xf>
    <xf numFmtId="168" fontId="2" fillId="5" borderId="9" xfId="0" applyNumberFormat="1" applyFont="1" applyFill="1" applyBorder="1" applyAlignment="1">
      <alignment vertical="center"/>
    </xf>
    <xf numFmtId="166" fontId="13" fillId="6" borderId="9" xfId="0" applyNumberFormat="1" applyFont="1" applyFill="1" applyBorder="1" applyAlignment="1">
      <alignment horizontal="right" vertical="center"/>
    </xf>
    <xf numFmtId="20" fontId="2" fillId="0" borderId="0" xfId="0" applyNumberFormat="1" applyFont="1" applyAlignment="1"/>
    <xf numFmtId="167" fontId="2" fillId="0" borderId="0" xfId="0" applyNumberFormat="1" applyFont="1" applyAlignment="1"/>
    <xf numFmtId="0" fontId="15" fillId="0" borderId="0" xfId="0" applyFont="1" applyAlignment="1">
      <alignment horizontal="left"/>
    </xf>
    <xf numFmtId="0" fontId="15" fillId="0" borderId="0" xfId="0" applyFont="1" applyAlignment="1"/>
    <xf numFmtId="0" fontId="2" fillId="0" borderId="0" xfId="0" applyFont="1" applyAlignment="1">
      <alignment horizontal="center"/>
    </xf>
    <xf numFmtId="164" fontId="10" fillId="0" borderId="0" xfId="0" applyNumberFormat="1" applyFont="1" applyAlignment="1">
      <alignment horizontal="center"/>
    </xf>
    <xf numFmtId="0" fontId="16" fillId="0" borderId="0" xfId="0" applyFont="1" applyAlignment="1"/>
    <xf numFmtId="0" fontId="2" fillId="0" borderId="20" xfId="0" applyFont="1" applyBorder="1" applyAlignment="1">
      <alignment horizontal="right" vertical="center" wrapText="1"/>
    </xf>
    <xf numFmtId="168" fontId="2" fillId="0" borderId="20" xfId="0" applyNumberFormat="1" applyFont="1" applyBorder="1" applyAlignment="1">
      <alignment vertical="center"/>
    </xf>
    <xf numFmtId="166" fontId="13" fillId="0" borderId="20" xfId="0" applyNumberFormat="1" applyFont="1" applyBorder="1" applyAlignment="1">
      <alignment horizontal="right" vertical="center"/>
    </xf>
    <xf numFmtId="0" fontId="17" fillId="0" borderId="0" xfId="0" applyFont="1" applyAlignment="1">
      <alignment vertical="center"/>
    </xf>
    <xf numFmtId="0" fontId="18" fillId="0" borderId="0" xfId="0" applyFont="1" applyAlignment="1">
      <alignment horizontal="left"/>
    </xf>
    <xf numFmtId="0" fontId="17" fillId="0" borderId="0" xfId="0" applyFont="1" applyAlignment="1"/>
    <xf numFmtId="0" fontId="19" fillId="0" borderId="0" xfId="0" applyFont="1" applyAlignment="1"/>
    <xf numFmtId="0" fontId="18" fillId="0" borderId="0" xfId="0" applyFont="1" applyAlignment="1"/>
    <xf numFmtId="0" fontId="17" fillId="0" borderId="0" xfId="0" applyFont="1" applyAlignment="1">
      <alignment horizontal="center"/>
    </xf>
    <xf numFmtId="0" fontId="20" fillId="0" borderId="0" xfId="0" applyFont="1"/>
    <xf numFmtId="164" fontId="2" fillId="0" borderId="21" xfId="0" applyNumberFormat="1" applyFont="1" applyBorder="1" applyAlignment="1">
      <alignment horizontal="center" vertical="center"/>
    </xf>
    <xf numFmtId="164" fontId="2" fillId="0" borderId="21" xfId="0" applyNumberFormat="1" applyFont="1" applyBorder="1" applyAlignment="1">
      <alignment horizontal="center" vertical="center"/>
    </xf>
    <xf numFmtId="164" fontId="20" fillId="0" borderId="0" xfId="0" applyNumberFormat="1" applyFont="1" applyAlignment="1"/>
    <xf numFmtId="165" fontId="11" fillId="0" borderId="9" xfId="0" applyNumberFormat="1" applyFont="1" applyBorder="1" applyAlignment="1">
      <alignment horizontal="right" vertical="center"/>
    </xf>
    <xf numFmtId="166" fontId="11" fillId="6" borderId="9" xfId="0" applyNumberFormat="1" applyFont="1" applyFill="1" applyBorder="1" applyAlignment="1">
      <alignment horizontal="right" vertical="center"/>
    </xf>
    <xf numFmtId="0" fontId="2" fillId="0" borderId="22" xfId="0" applyFont="1" applyBorder="1" applyAlignment="1">
      <alignment horizontal="left" vertical="center"/>
    </xf>
    <xf numFmtId="20" fontId="2" fillId="0" borderId="22" xfId="0" applyNumberFormat="1" applyFont="1" applyBorder="1" applyAlignment="1">
      <alignment horizontal="center" vertical="center"/>
    </xf>
    <xf numFmtId="165" fontId="13" fillId="6" borderId="9" xfId="0" applyNumberFormat="1" applyFont="1" applyFill="1" applyBorder="1" applyAlignment="1">
      <alignment horizontal="right" vertical="center"/>
    </xf>
    <xf numFmtId="0" fontId="22" fillId="0" borderId="0" xfId="0" applyFont="1" applyAlignment="1"/>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wrapText="1"/>
    </xf>
    <xf numFmtId="170" fontId="25" fillId="0" borderId="9" xfId="0" applyNumberFormat="1" applyFont="1" applyBorder="1" applyAlignment="1">
      <alignment horizontal="center"/>
    </xf>
    <xf numFmtId="20" fontId="26" fillId="0" borderId="29" xfId="0" applyNumberFormat="1" applyFont="1" applyBorder="1" applyAlignment="1">
      <alignment horizontal="center"/>
    </xf>
    <xf numFmtId="170" fontId="25" fillId="0" borderId="32" xfId="0" applyNumberFormat="1" applyFont="1" applyBorder="1" applyAlignment="1">
      <alignment horizontal="center"/>
    </xf>
    <xf numFmtId="20" fontId="26" fillId="0" borderId="33" xfId="0" applyNumberFormat="1" applyFont="1" applyBorder="1" applyAlignment="1">
      <alignment horizontal="center"/>
    </xf>
    <xf numFmtId="171" fontId="27" fillId="0" borderId="0" xfId="0" applyNumberFormat="1" applyFont="1" applyAlignment="1">
      <alignment horizontal="right" vertical="center"/>
    </xf>
    <xf numFmtId="20" fontId="28" fillId="12" borderId="34" xfId="0" applyNumberFormat="1" applyFont="1" applyFill="1" applyBorder="1" applyAlignment="1">
      <alignment horizontal="center" vertical="center"/>
    </xf>
    <xf numFmtId="20" fontId="28" fillId="13" borderId="34" xfId="0" applyNumberFormat="1" applyFont="1" applyFill="1" applyBorder="1" applyAlignment="1">
      <alignment horizontal="center" vertical="center"/>
    </xf>
    <xf numFmtId="20" fontId="28" fillId="14" borderId="34" xfId="0" applyNumberFormat="1" applyFont="1" applyFill="1" applyBorder="1" applyAlignment="1">
      <alignment horizontal="center" vertical="center"/>
    </xf>
    <xf numFmtId="20" fontId="28" fillId="11" borderId="34" xfId="0" applyNumberFormat="1" applyFont="1" applyFill="1" applyBorder="1" applyAlignment="1">
      <alignment horizontal="center" vertical="center"/>
    </xf>
    <xf numFmtId="20" fontId="28" fillId="15" borderId="34" xfId="0" applyNumberFormat="1" applyFont="1" applyFill="1" applyBorder="1" applyAlignment="1">
      <alignment horizontal="center" vertical="center"/>
    </xf>
    <xf numFmtId="171" fontId="17" fillId="0" borderId="0" xfId="0" applyNumberFormat="1" applyFont="1" applyAlignment="1"/>
    <xf numFmtId="0" fontId="1" fillId="0" borderId="5" xfId="0" applyFont="1" applyBorder="1" applyAlignment="1">
      <alignment horizontal="center" vertical="center"/>
    </xf>
    <xf numFmtId="0" fontId="3" fillId="0" borderId="6" xfId="0" applyFont="1" applyBorder="1"/>
    <xf numFmtId="0" fontId="3" fillId="0" borderId="7" xfId="0" applyFont="1" applyBorder="1"/>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1" fillId="0" borderId="0" xfId="0" applyFont="1" applyAlignment="1">
      <alignment horizontal="right"/>
    </xf>
    <xf numFmtId="0" fontId="0" fillId="0" borderId="0" xfId="0" applyFont="1" applyAlignment="1"/>
    <xf numFmtId="0" fontId="2" fillId="0" borderId="0" xfId="0" applyFont="1" applyAlignment="1"/>
    <xf numFmtId="0" fontId="1" fillId="2" borderId="1" xfId="0" applyFont="1" applyFill="1" applyBorder="1" applyAlignment="1">
      <alignment horizontal="center"/>
    </xf>
    <xf numFmtId="0" fontId="2" fillId="4" borderId="11" xfId="0" applyFont="1" applyFill="1" applyBorder="1" applyAlignment="1">
      <alignment horizontal="left" vertical="center"/>
    </xf>
    <xf numFmtId="0" fontId="3" fillId="0" borderId="12" xfId="0" applyFont="1" applyBorder="1"/>
    <xf numFmtId="20" fontId="2" fillId="4" borderId="16" xfId="0" applyNumberFormat="1" applyFont="1" applyFill="1" applyBorder="1" applyAlignment="1">
      <alignment horizontal="center" vertical="center"/>
    </xf>
    <xf numFmtId="0" fontId="3" fillId="0" borderId="17" xfId="0" applyFont="1" applyBorder="1"/>
    <xf numFmtId="0" fontId="2" fillId="0" borderId="11" xfId="0" applyFont="1" applyBorder="1" applyAlignment="1">
      <alignment horizontal="left" vertical="center"/>
    </xf>
    <xf numFmtId="164" fontId="2" fillId="4" borderId="13" xfId="0" applyNumberFormat="1" applyFont="1" applyFill="1" applyBorder="1" applyAlignment="1">
      <alignment horizontal="center" vertical="center"/>
    </xf>
    <xf numFmtId="0" fontId="3" fillId="0" borderId="15" xfId="0" applyFont="1" applyBorder="1"/>
    <xf numFmtId="165" fontId="11" fillId="0" borderId="14" xfId="0" applyNumberFormat="1" applyFont="1" applyBorder="1" applyAlignment="1">
      <alignment horizontal="right" vertical="center"/>
    </xf>
    <xf numFmtId="0" fontId="3" fillId="0" borderId="18" xfId="0" applyFont="1" applyBorder="1"/>
    <xf numFmtId="166" fontId="11" fillId="4" borderId="14" xfId="0" applyNumberFormat="1" applyFont="1" applyFill="1" applyBorder="1" applyAlignment="1">
      <alignment horizontal="right" vertical="center"/>
    </xf>
    <xf numFmtId="20" fontId="2" fillId="6" borderId="16" xfId="0" applyNumberFormat="1" applyFont="1" applyFill="1" applyBorder="1" applyAlignment="1">
      <alignment horizontal="center" vertical="center"/>
    </xf>
    <xf numFmtId="164" fontId="2" fillId="0" borderId="13" xfId="0" applyNumberFormat="1" applyFont="1" applyBorder="1" applyAlignment="1">
      <alignment horizontal="center" vertical="center"/>
    </xf>
    <xf numFmtId="166" fontId="11" fillId="6" borderId="14" xfId="0" applyNumberFormat="1" applyFont="1" applyFill="1" applyBorder="1" applyAlignment="1">
      <alignment horizontal="right" vertical="center"/>
    </xf>
    <xf numFmtId="164" fontId="2" fillId="4" borderId="10" xfId="0" applyNumberFormat="1" applyFont="1" applyFill="1" applyBorder="1" applyAlignment="1">
      <alignment horizontal="center" vertical="center"/>
    </xf>
    <xf numFmtId="164" fontId="2" fillId="7" borderId="13" xfId="0" applyNumberFormat="1" applyFont="1" applyFill="1" applyBorder="1" applyAlignment="1">
      <alignment horizontal="center" vertical="center"/>
    </xf>
    <xf numFmtId="0" fontId="12" fillId="8" borderId="5" xfId="0" applyFont="1" applyFill="1" applyBorder="1" applyAlignment="1">
      <alignment horizontal="center" vertical="center" wrapText="1"/>
    </xf>
    <xf numFmtId="0" fontId="14" fillId="0" borderId="0" xfId="0" applyFont="1" applyAlignment="1">
      <alignment horizontal="left" vertical="center"/>
    </xf>
    <xf numFmtId="0" fontId="2" fillId="0" borderId="0" xfId="0" applyFont="1" applyAlignment="1">
      <alignment horizontal="center"/>
    </xf>
    <xf numFmtId="0" fontId="1" fillId="0" borderId="0" xfId="0" applyFont="1" applyAlignment="1">
      <alignment horizontal="center"/>
    </xf>
    <xf numFmtId="164" fontId="2" fillId="9" borderId="13" xfId="0" applyNumberFormat="1" applyFont="1" applyFill="1" applyBorder="1" applyAlignment="1">
      <alignment horizontal="center" vertical="center"/>
    </xf>
    <xf numFmtId="169" fontId="2" fillId="0" borderId="11" xfId="0" applyNumberFormat="1" applyFont="1" applyBorder="1" applyAlignment="1">
      <alignment horizontal="left" vertical="center"/>
    </xf>
    <xf numFmtId="164" fontId="2" fillId="0" borderId="19" xfId="0" applyNumberFormat="1" applyFont="1" applyBorder="1" applyAlignment="1">
      <alignment horizontal="center" vertical="center"/>
    </xf>
    <xf numFmtId="0" fontId="17" fillId="0" borderId="0" xfId="0" applyFont="1" applyAlignment="1"/>
    <xf numFmtId="20" fontId="2" fillId="9" borderId="16" xfId="0" applyNumberFormat="1" applyFont="1" applyFill="1" applyBorder="1" applyAlignment="1">
      <alignment horizontal="center" vertical="center"/>
    </xf>
    <xf numFmtId="20" fontId="2" fillId="10" borderId="16" xfId="0" applyNumberFormat="1" applyFont="1" applyFill="1" applyBorder="1" applyAlignment="1">
      <alignment horizontal="center" vertical="center"/>
    </xf>
    <xf numFmtId="164" fontId="2" fillId="10" borderId="13" xfId="0" applyNumberFormat="1" applyFont="1" applyFill="1" applyBorder="1" applyAlignment="1">
      <alignment horizontal="center" vertical="center"/>
    </xf>
    <xf numFmtId="0" fontId="21" fillId="0" borderId="11" xfId="0" applyFont="1" applyBorder="1" applyAlignment="1">
      <alignment horizontal="left" vertical="center"/>
    </xf>
    <xf numFmtId="164" fontId="2" fillId="3" borderId="13" xfId="0" applyNumberFormat="1" applyFont="1" applyFill="1" applyBorder="1" applyAlignment="1">
      <alignment horizontal="center" vertical="center"/>
    </xf>
    <xf numFmtId="164" fontId="2" fillId="3" borderId="10" xfId="0" applyNumberFormat="1" applyFont="1" applyFill="1" applyBorder="1" applyAlignment="1">
      <alignment horizontal="center" vertical="center"/>
    </xf>
    <xf numFmtId="164" fontId="2" fillId="0" borderId="0" xfId="0" applyNumberFormat="1" applyFont="1" applyAlignment="1">
      <alignment horizontal="center" vertical="center"/>
    </xf>
    <xf numFmtId="0" fontId="2" fillId="0" borderId="0" xfId="0" applyFont="1" applyAlignment="1">
      <alignment horizontal="left" vertical="center"/>
    </xf>
    <xf numFmtId="20" fontId="2" fillId="0" borderId="0" xfId="0" applyNumberFormat="1" applyFont="1" applyAlignment="1">
      <alignment horizontal="center" vertical="center"/>
    </xf>
    <xf numFmtId="0" fontId="1" fillId="0" borderId="0" xfId="0" applyFont="1" applyAlignment="1">
      <alignment horizontal="left" vertical="center"/>
    </xf>
    <xf numFmtId="0" fontId="24" fillId="11" borderId="28" xfId="0" applyFont="1" applyFill="1" applyBorder="1" applyAlignment="1">
      <alignment horizontal="center" vertical="center" textRotation="255"/>
    </xf>
    <xf numFmtId="0" fontId="3" fillId="0" borderId="30" xfId="0" applyFont="1" applyBorder="1"/>
    <xf numFmtId="0" fontId="3" fillId="0" borderId="31" xfId="0" applyFont="1" applyBorder="1"/>
    <xf numFmtId="0" fontId="24" fillId="15" borderId="28" xfId="0" applyFont="1" applyFill="1" applyBorder="1" applyAlignment="1">
      <alignment horizontal="center" vertical="center" textRotation="255"/>
    </xf>
    <xf numFmtId="0" fontId="29" fillId="0" borderId="0" xfId="0" applyFont="1" applyAlignment="1">
      <alignment horizontal="center" vertical="center" wrapText="1"/>
    </xf>
    <xf numFmtId="165" fontId="30" fillId="11" borderId="35" xfId="0" applyNumberFormat="1" applyFont="1" applyFill="1" applyBorder="1" applyAlignment="1">
      <alignment horizontal="center" vertical="center"/>
    </xf>
    <xf numFmtId="0" fontId="3" fillId="0" borderId="36" xfId="0" applyFont="1" applyBorder="1"/>
    <xf numFmtId="0" fontId="7" fillId="0" borderId="0" xfId="0" applyFont="1" applyAlignment="1">
      <alignment horizontal="center"/>
    </xf>
    <xf numFmtId="0" fontId="23" fillId="0" borderId="0" xfId="0" applyFont="1" applyAlignment="1">
      <alignment horizontal="center" wrapText="1"/>
    </xf>
    <xf numFmtId="165" fontId="8" fillId="11" borderId="23" xfId="0" applyNumberFormat="1" applyFont="1" applyFill="1" applyBorder="1" applyAlignment="1">
      <alignment horizontal="center"/>
    </xf>
    <xf numFmtId="0" fontId="3" fillId="0" borderId="24" xfId="0" applyFont="1" applyBorder="1"/>
    <xf numFmtId="0" fontId="24" fillId="12" borderId="28" xfId="0" applyFont="1" applyFill="1" applyBorder="1" applyAlignment="1">
      <alignment horizontal="center" vertical="center" textRotation="255"/>
    </xf>
    <xf numFmtId="0" fontId="24" fillId="13" borderId="28" xfId="0" applyFont="1" applyFill="1" applyBorder="1" applyAlignment="1">
      <alignment horizontal="center" vertical="center" textRotation="255"/>
    </xf>
    <xf numFmtId="0" fontId="24" fillId="14" borderId="28" xfId="0" applyFont="1" applyFill="1" applyBorder="1" applyAlignment="1">
      <alignment horizontal="center" vertical="center" textRotation="255"/>
    </xf>
    <xf numFmtId="0" fontId="31" fillId="8" borderId="5" xfId="0" applyFont="1" applyFill="1" applyBorder="1" applyAlignment="1">
      <alignment horizontal="center" vertical="center" wrapText="1"/>
    </xf>
  </cellXfs>
  <cellStyles count="1">
    <cellStyle name="Normal" xfId="0" builtinId="0"/>
  </cellStyles>
  <dxfs count="42">
    <dxf>
      <font>
        <color rgb="FF808080"/>
      </font>
      <fill>
        <patternFill patternType="solid">
          <fgColor rgb="FFFFFFFF"/>
          <bgColor rgb="FFFFFFFF"/>
        </patternFill>
      </fill>
    </dxf>
    <dxf>
      <font>
        <color rgb="FF808080"/>
      </font>
      <fill>
        <patternFill patternType="solid">
          <fgColor rgb="FFFFFFFF"/>
          <bgColor rgb="FFFFFFFF"/>
        </patternFill>
      </fill>
    </dxf>
    <dxf>
      <font>
        <color rgb="FF808080"/>
      </font>
      <fill>
        <patternFill patternType="solid">
          <fgColor rgb="FFFFFFFF"/>
          <bgColor rgb="FFFFFFFF"/>
        </patternFill>
      </fill>
    </dxf>
    <dxf>
      <font>
        <color rgb="FF808080"/>
      </font>
      <fill>
        <patternFill patternType="solid">
          <fgColor rgb="FFFFFFFF"/>
          <bgColor rgb="FFFFFFFF"/>
        </patternFill>
      </fill>
    </dxf>
    <dxf>
      <font>
        <color rgb="FF808080"/>
      </font>
      <fill>
        <patternFill patternType="solid">
          <fgColor rgb="FFFFFFFF"/>
          <bgColor rgb="FFFFFFFF"/>
        </patternFill>
      </fill>
    </dxf>
    <dxf>
      <font>
        <color rgb="FF808080"/>
      </font>
      <fill>
        <patternFill patternType="solid">
          <fgColor rgb="FFFFFFFF"/>
          <bgColor rgb="FFFFFFFF"/>
        </patternFill>
      </fill>
    </dxf>
    <dxf>
      <font>
        <color rgb="FF808080"/>
      </font>
      <fill>
        <patternFill patternType="solid">
          <fgColor rgb="FFFFFFFF"/>
          <bgColor rgb="FFFFFFFF"/>
        </patternFill>
      </fill>
    </dxf>
    <dxf>
      <font>
        <color rgb="FF808080"/>
      </font>
      <fill>
        <patternFill patternType="solid">
          <fgColor rgb="FFFFFFFF"/>
          <bgColor rgb="FFFFFFFF"/>
        </patternFill>
      </fill>
    </dxf>
    <dxf>
      <font>
        <color rgb="FF808080"/>
      </font>
      <fill>
        <patternFill patternType="solid">
          <fgColor rgb="FFFFFFFF"/>
          <bgColor rgb="FFFFFFFF"/>
        </patternFill>
      </fill>
    </dxf>
    <dxf>
      <font>
        <color rgb="FF808080"/>
      </font>
      <fill>
        <patternFill patternType="solid">
          <fgColor rgb="FFFFFFFF"/>
          <bgColor rgb="FFFFFFFF"/>
        </patternFill>
      </fill>
    </dxf>
    <dxf>
      <font>
        <color rgb="FFFFFFFF"/>
      </font>
      <fill>
        <patternFill patternType="solid">
          <fgColor rgb="FF008000"/>
          <bgColor rgb="FF008000"/>
        </patternFill>
      </fill>
    </dxf>
    <dxf>
      <font>
        <color rgb="FFFFFFFF"/>
      </font>
      <fill>
        <patternFill patternType="solid">
          <fgColor rgb="FFFF0000"/>
          <bgColor rgb="FFFF0000"/>
        </patternFill>
      </fill>
    </dxf>
    <dxf>
      <font>
        <color rgb="FF808080"/>
      </font>
      <fill>
        <patternFill patternType="solid">
          <fgColor rgb="FFFFFFFF"/>
          <bgColor rgb="FFFFFFFF"/>
        </patternFill>
      </fill>
    </dxf>
    <dxf>
      <font>
        <color rgb="FFFFFFFF"/>
      </font>
      <fill>
        <patternFill patternType="solid">
          <fgColor rgb="FF008000"/>
          <bgColor rgb="FF008000"/>
        </patternFill>
      </fill>
    </dxf>
    <dxf>
      <font>
        <color rgb="FFFFFFFF"/>
      </font>
      <fill>
        <patternFill patternType="solid">
          <fgColor rgb="FFFF0000"/>
          <bgColor rgb="FFFF0000"/>
        </patternFill>
      </fill>
    </dxf>
    <dxf>
      <font>
        <color rgb="FF808080"/>
      </font>
      <fill>
        <patternFill patternType="solid">
          <fgColor rgb="FFFFFFFF"/>
          <bgColor rgb="FFFFFFFF"/>
        </patternFill>
      </fill>
    </dxf>
    <dxf>
      <font>
        <color rgb="FF808080"/>
      </font>
      <fill>
        <patternFill patternType="solid">
          <fgColor rgb="FFFFFFFF"/>
          <bgColor rgb="FFFFFFFF"/>
        </patternFill>
      </fill>
    </dxf>
    <dxf>
      <font>
        <color rgb="FF808080"/>
      </font>
      <fill>
        <patternFill patternType="solid">
          <fgColor rgb="FFFFFFFF"/>
          <bgColor rgb="FFFFFFFF"/>
        </patternFill>
      </fill>
    </dxf>
    <dxf>
      <font>
        <color rgb="FF808080"/>
      </font>
      <fill>
        <patternFill patternType="solid">
          <fgColor rgb="FFFFFFFF"/>
          <bgColor rgb="FFFFFFFF"/>
        </patternFill>
      </fill>
    </dxf>
    <dxf>
      <font>
        <color rgb="FF808080"/>
      </font>
      <fill>
        <patternFill patternType="solid">
          <fgColor rgb="FFFFFFFF"/>
          <bgColor rgb="FFFFFFFF"/>
        </patternFill>
      </fill>
    </dxf>
    <dxf>
      <font>
        <color rgb="FF808080"/>
      </font>
      <fill>
        <patternFill patternType="solid">
          <fgColor rgb="FFFFFFFF"/>
          <bgColor rgb="FFFFFFFF"/>
        </patternFill>
      </fill>
    </dxf>
    <dxf>
      <font>
        <color rgb="FFFFFFFF"/>
      </font>
      <fill>
        <patternFill patternType="solid">
          <fgColor rgb="FF008000"/>
          <bgColor rgb="FF008000"/>
        </patternFill>
      </fill>
    </dxf>
    <dxf>
      <font>
        <color rgb="FFFFFFFF"/>
      </font>
      <fill>
        <patternFill patternType="solid">
          <fgColor rgb="FFFF0000"/>
          <bgColor rgb="FFFF0000"/>
        </patternFill>
      </fill>
    </dxf>
    <dxf>
      <font>
        <color rgb="FF808080"/>
      </font>
      <fill>
        <patternFill patternType="solid">
          <fgColor rgb="FFFFFFFF"/>
          <bgColor rgb="FFFFFFFF"/>
        </patternFill>
      </fill>
    </dxf>
    <dxf>
      <font>
        <color rgb="FFFFFFFF"/>
      </font>
      <fill>
        <patternFill patternType="solid">
          <fgColor rgb="FF008000"/>
          <bgColor rgb="FF008000"/>
        </patternFill>
      </fill>
    </dxf>
    <dxf>
      <font>
        <color rgb="FFFFFFFF"/>
      </font>
      <fill>
        <patternFill patternType="solid">
          <fgColor rgb="FFFF0000"/>
          <bgColor rgb="FFFF0000"/>
        </patternFill>
      </fill>
    </dxf>
    <dxf>
      <font>
        <color rgb="FF808080"/>
      </font>
      <fill>
        <patternFill patternType="solid">
          <fgColor rgb="FFFFFFFF"/>
          <bgColor rgb="FFFFFFFF"/>
        </patternFill>
      </fill>
    </dxf>
    <dxf>
      <font>
        <color rgb="FF808080"/>
      </font>
      <fill>
        <patternFill patternType="solid">
          <fgColor rgb="FFFFFFFF"/>
          <bgColor rgb="FFFFFFFF"/>
        </patternFill>
      </fill>
    </dxf>
    <dxf>
      <font>
        <color rgb="FF808080"/>
      </font>
      <fill>
        <patternFill patternType="solid">
          <fgColor rgb="FFFFFFFF"/>
          <bgColor rgb="FFFFFFFF"/>
        </patternFill>
      </fill>
    </dxf>
    <dxf>
      <font>
        <color rgb="FFFFFFFF"/>
      </font>
      <fill>
        <patternFill patternType="solid">
          <fgColor rgb="FF008000"/>
          <bgColor rgb="FF008000"/>
        </patternFill>
      </fill>
    </dxf>
    <dxf>
      <font>
        <color rgb="FFFFFFFF"/>
      </font>
      <fill>
        <patternFill patternType="solid">
          <fgColor rgb="FFFF0000"/>
          <bgColor rgb="FFFF0000"/>
        </patternFill>
      </fill>
    </dxf>
    <dxf>
      <font>
        <color rgb="FFFFFFFF"/>
      </font>
      <fill>
        <patternFill patternType="solid">
          <fgColor rgb="FF008000"/>
          <bgColor rgb="FF008000"/>
        </patternFill>
      </fill>
    </dxf>
    <dxf>
      <font>
        <color rgb="FFFFFFFF"/>
      </font>
      <fill>
        <patternFill patternType="solid">
          <fgColor rgb="FFFF0000"/>
          <bgColor rgb="FFFF0000"/>
        </patternFill>
      </fill>
    </dxf>
    <dxf>
      <font>
        <color rgb="FF808080"/>
      </font>
      <fill>
        <patternFill patternType="solid">
          <fgColor rgb="FFFFFFFF"/>
          <bgColor rgb="FFFFFFFF"/>
        </patternFill>
      </fill>
    </dxf>
    <dxf>
      <font>
        <color rgb="FFFFFFFF"/>
      </font>
      <fill>
        <patternFill patternType="solid">
          <fgColor rgb="FF008000"/>
          <bgColor rgb="FF008000"/>
        </patternFill>
      </fill>
    </dxf>
    <dxf>
      <font>
        <color rgb="FFFFFFFF"/>
      </font>
      <fill>
        <patternFill patternType="solid">
          <fgColor rgb="FFFF0000"/>
          <bgColor rgb="FFFF0000"/>
        </patternFill>
      </fill>
    </dxf>
    <dxf>
      <font>
        <color rgb="FFFFFFFF"/>
      </font>
      <fill>
        <patternFill patternType="solid">
          <fgColor rgb="FF008000"/>
          <bgColor rgb="FF008000"/>
        </patternFill>
      </fill>
    </dxf>
    <dxf>
      <font>
        <color rgb="FFFFFFFF"/>
      </font>
      <fill>
        <patternFill patternType="solid">
          <fgColor rgb="FFFF0000"/>
          <bgColor rgb="FFFF0000"/>
        </patternFill>
      </fill>
    </dxf>
    <dxf>
      <font>
        <color rgb="FF808080"/>
      </font>
      <fill>
        <patternFill patternType="solid">
          <fgColor rgb="FFFFFFFF"/>
          <bgColor rgb="FFFFFFFF"/>
        </patternFill>
      </fill>
    </dxf>
    <dxf>
      <font>
        <color rgb="FF808080"/>
      </font>
      <fill>
        <patternFill patternType="solid">
          <fgColor rgb="FFFFFFFF"/>
          <bgColor rgb="FFFFFFFF"/>
        </patternFill>
      </fill>
    </dxf>
    <dxf>
      <font>
        <color rgb="FFFFFFFF"/>
      </font>
      <fill>
        <patternFill patternType="solid">
          <fgColor rgb="FF008000"/>
          <bgColor rgb="FF008000"/>
        </patternFill>
      </fill>
    </dxf>
    <dxf>
      <font>
        <color rgb="FFFFFFFF"/>
      </font>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16</xdr:col>
      <xdr:colOff>47625</xdr:colOff>
      <xdr:row>0</xdr:row>
      <xdr:rowOff>9525</xdr:rowOff>
    </xdr:from>
    <xdr:ext cx="1514475" cy="13716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9182100" y="9525"/>
          <a:ext cx="1514475" cy="13716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16</xdr:col>
      <xdr:colOff>57150</xdr:colOff>
      <xdr:row>0</xdr:row>
      <xdr:rowOff>0</xdr:rowOff>
    </xdr:from>
    <xdr:ext cx="2257425" cy="163830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16</xdr:col>
      <xdr:colOff>95250</xdr:colOff>
      <xdr:row>0</xdr:row>
      <xdr:rowOff>0</xdr:rowOff>
    </xdr:from>
    <xdr:ext cx="2390775" cy="1638300"/>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16</xdr:col>
      <xdr:colOff>47625</xdr:colOff>
      <xdr:row>0</xdr:row>
      <xdr:rowOff>0</xdr:rowOff>
    </xdr:from>
    <xdr:ext cx="2257425" cy="1638300"/>
    <xdr:pic>
      <xdr:nvPicPr>
        <xdr:cNvPr id="2" name="image1.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16</xdr:col>
      <xdr:colOff>47625</xdr:colOff>
      <xdr:row>0</xdr:row>
      <xdr:rowOff>0</xdr:rowOff>
    </xdr:from>
    <xdr:ext cx="1628775" cy="1581150"/>
    <xdr:pic>
      <xdr:nvPicPr>
        <xdr:cNvPr id="2" name="image1.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11</xdr:col>
      <xdr:colOff>1295400</xdr:colOff>
      <xdr:row>0</xdr:row>
      <xdr:rowOff>0</xdr:rowOff>
    </xdr:from>
    <xdr:ext cx="1809750" cy="1533525"/>
    <xdr:pic>
      <xdr:nvPicPr>
        <xdr:cNvPr id="2" name="image1.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CCFF"/>
  </sheetPr>
  <dimension ref="A1:Z1000"/>
  <sheetViews>
    <sheetView showGridLines="0" workbookViewId="0">
      <selection activeCell="U9" sqref="U9"/>
    </sheetView>
  </sheetViews>
  <sheetFormatPr baseColWidth="10" defaultColWidth="12.5703125" defaultRowHeight="15" customHeight="1"/>
  <cols>
    <col min="1" max="1" width="5.5703125" customWidth="1"/>
    <col min="2" max="3" width="10.7109375" customWidth="1"/>
    <col min="4" max="4" width="5.5703125" customWidth="1"/>
    <col min="5" max="6" width="10.7109375" customWidth="1"/>
    <col min="7" max="7" width="5.5703125" customWidth="1"/>
    <col min="8" max="9" width="10.7109375" customWidth="1"/>
    <col min="10" max="10" width="5.5703125" customWidth="1"/>
    <col min="11" max="12" width="10.7109375" customWidth="1"/>
    <col min="13" max="13" width="5.85546875" customWidth="1"/>
    <col min="14" max="15" width="10.7109375" customWidth="1"/>
    <col min="16" max="16" width="1.7109375" customWidth="1"/>
    <col min="17" max="17" width="10.140625" customWidth="1"/>
    <col min="18" max="18" width="10.140625" hidden="1" customWidth="1"/>
    <col min="19" max="19" width="10.140625" customWidth="1"/>
    <col min="20" max="21" width="11.5703125" customWidth="1"/>
    <col min="22" max="26" width="10" customWidth="1"/>
  </cols>
  <sheetData>
    <row r="1" spans="1:26" ht="15" customHeight="1">
      <c r="A1" s="1" t="s">
        <v>0</v>
      </c>
      <c r="B1" s="73"/>
      <c r="C1" s="74"/>
      <c r="D1" s="75"/>
      <c r="E1" s="2"/>
      <c r="F1" s="76" t="s">
        <v>1</v>
      </c>
      <c r="G1" s="77"/>
      <c r="H1" s="77"/>
      <c r="I1" s="73"/>
      <c r="J1" s="74"/>
      <c r="K1" s="75"/>
      <c r="L1" s="1" t="s">
        <v>2</v>
      </c>
      <c r="M1" s="4"/>
      <c r="N1" s="73"/>
      <c r="O1" s="74"/>
      <c r="P1" s="75"/>
      <c r="Q1" s="78"/>
      <c r="R1" s="77"/>
      <c r="S1" s="77"/>
      <c r="T1" s="2"/>
      <c r="U1" s="2"/>
      <c r="V1" s="2"/>
      <c r="W1" s="2"/>
      <c r="X1" s="2"/>
      <c r="Y1" s="2"/>
      <c r="Z1" s="2"/>
    </row>
    <row r="2" spans="1:26" ht="24.75" customHeight="1">
      <c r="A2" s="1" t="s">
        <v>3</v>
      </c>
      <c r="B2" s="2"/>
      <c r="C2" s="79"/>
      <c r="D2" s="75"/>
      <c r="E2" s="5"/>
      <c r="F2" s="2"/>
      <c r="G2" s="4"/>
      <c r="H2" s="4"/>
      <c r="I2" s="4"/>
      <c r="J2" s="4"/>
      <c r="K2" s="4"/>
      <c r="L2" s="1"/>
      <c r="M2" s="6" t="s">
        <v>4</v>
      </c>
      <c r="N2" s="7"/>
      <c r="O2" s="7"/>
      <c r="P2" s="2"/>
      <c r="Q2" s="77"/>
      <c r="R2" s="77"/>
      <c r="S2" s="77"/>
      <c r="T2" s="2"/>
      <c r="U2" s="2"/>
      <c r="V2" s="2"/>
      <c r="W2" s="2"/>
      <c r="X2" s="2"/>
      <c r="Y2" s="2"/>
      <c r="Z2" s="2"/>
    </row>
    <row r="3" spans="1:26" ht="12.75" customHeight="1">
      <c r="A3" s="2"/>
      <c r="B3" s="1"/>
      <c r="C3" s="1"/>
      <c r="D3" s="2"/>
      <c r="E3" s="2"/>
      <c r="F3" s="2"/>
      <c r="G3" s="2"/>
      <c r="H3" s="4"/>
      <c r="I3" s="4"/>
      <c r="J3" s="4"/>
      <c r="K3" s="4"/>
      <c r="L3" s="2"/>
      <c r="M3" s="8"/>
      <c r="N3" s="7"/>
      <c r="O3" s="7"/>
      <c r="P3" s="2"/>
      <c r="Q3" s="77"/>
      <c r="R3" s="77"/>
      <c r="S3" s="77"/>
      <c r="T3" s="2"/>
      <c r="U3" s="2"/>
      <c r="V3" s="2"/>
      <c r="W3" s="2"/>
      <c r="X3" s="2"/>
      <c r="Y3" s="2"/>
      <c r="Z3" s="2"/>
    </row>
    <row r="4" spans="1:26" ht="0.75" customHeight="1">
      <c r="A4" s="2"/>
      <c r="B4" s="1"/>
      <c r="C4" s="1"/>
      <c r="D4" s="2"/>
      <c r="E4" s="2"/>
      <c r="F4" s="2"/>
      <c r="G4" s="2"/>
      <c r="H4" s="2"/>
      <c r="I4" s="9"/>
      <c r="J4" s="4"/>
      <c r="K4" s="4"/>
      <c r="L4" s="2"/>
      <c r="M4" s="8"/>
      <c r="N4" s="8"/>
      <c r="O4" s="7"/>
      <c r="P4" s="2"/>
      <c r="Q4" s="77"/>
      <c r="R4" s="77"/>
      <c r="S4" s="77"/>
      <c r="T4" s="2"/>
      <c r="U4" s="2"/>
      <c r="V4" s="2"/>
      <c r="W4" s="2"/>
      <c r="X4" s="2"/>
      <c r="Y4" s="2"/>
      <c r="Z4" s="2"/>
    </row>
    <row r="5" spans="1:26" ht="24" customHeight="1">
      <c r="A5" s="2"/>
      <c r="B5" s="1"/>
      <c r="C5" s="3"/>
      <c r="D5" s="4"/>
      <c r="E5" s="4"/>
      <c r="F5" s="2"/>
      <c r="G5" s="9" t="s">
        <v>5</v>
      </c>
      <c r="H5" s="10"/>
      <c r="I5" s="9"/>
      <c r="J5" s="4"/>
      <c r="K5" s="4"/>
      <c r="L5" s="2"/>
      <c r="M5" s="11" t="s">
        <v>6</v>
      </c>
      <c r="N5" s="2"/>
      <c r="O5" s="2"/>
      <c r="P5" s="2"/>
      <c r="Q5" s="77"/>
      <c r="R5" s="77"/>
      <c r="S5" s="77"/>
      <c r="T5" s="2"/>
      <c r="U5" s="2"/>
      <c r="V5" s="2"/>
      <c r="W5" s="2"/>
      <c r="X5" s="2"/>
      <c r="Y5" s="2"/>
      <c r="Z5" s="2"/>
    </row>
    <row r="6" spans="1:26" ht="6" customHeight="1">
      <c r="A6" s="2"/>
      <c r="B6" s="2"/>
      <c r="C6" s="2"/>
      <c r="D6" s="12"/>
      <c r="E6" s="12"/>
      <c r="F6" s="12"/>
      <c r="G6" s="13"/>
      <c r="H6" s="9"/>
      <c r="I6" s="10"/>
      <c r="J6" s="12"/>
      <c r="K6" s="12"/>
      <c r="L6" s="12"/>
      <c r="M6" s="12"/>
      <c r="N6" s="12"/>
      <c r="O6" s="12"/>
      <c r="P6" s="12"/>
      <c r="Q6" s="14"/>
      <c r="R6" s="15">
        <v>1</v>
      </c>
      <c r="S6" s="14"/>
      <c r="T6" s="2"/>
      <c r="U6" s="2"/>
      <c r="V6" s="2"/>
      <c r="W6" s="2"/>
      <c r="X6" s="2"/>
      <c r="Y6" s="2"/>
      <c r="Z6" s="2"/>
    </row>
    <row r="7" spans="1:26" ht="15.75" customHeight="1">
      <c r="A7" s="2"/>
      <c r="B7" s="2"/>
      <c r="C7" s="2"/>
      <c r="D7" s="4"/>
      <c r="E7" s="4"/>
      <c r="F7" s="2"/>
      <c r="G7" s="16"/>
      <c r="H7" s="17" t="s">
        <v>7</v>
      </c>
      <c r="I7" s="18"/>
      <c r="J7" s="4"/>
      <c r="K7" s="4"/>
      <c r="L7" s="2"/>
      <c r="M7" s="2"/>
      <c r="N7" s="2"/>
      <c r="O7" s="2"/>
      <c r="P7" s="2"/>
      <c r="Q7" s="2"/>
      <c r="R7" s="2"/>
      <c r="S7" s="2"/>
      <c r="T7" s="2"/>
      <c r="U7" s="2"/>
      <c r="V7" s="2"/>
      <c r="W7" s="2"/>
      <c r="X7" s="2"/>
      <c r="Y7" s="2"/>
      <c r="Z7" s="2"/>
    </row>
    <row r="8" spans="1:26" ht="12.75" customHeight="1">
      <c r="A8" s="2"/>
      <c r="B8" s="2"/>
      <c r="C8" s="2"/>
      <c r="D8" s="2"/>
      <c r="E8" s="2"/>
      <c r="F8" s="2"/>
      <c r="G8" s="2"/>
      <c r="H8" s="2"/>
      <c r="I8" s="2"/>
      <c r="J8" s="2"/>
      <c r="K8" s="2"/>
      <c r="L8" s="2"/>
      <c r="M8" s="2"/>
      <c r="N8" s="2"/>
      <c r="O8" s="2"/>
      <c r="P8" s="2"/>
      <c r="Q8" s="2"/>
      <c r="R8" s="2"/>
      <c r="S8" s="2"/>
      <c r="T8" s="2"/>
      <c r="U8" s="2"/>
      <c r="V8" s="2"/>
      <c r="W8" s="2"/>
      <c r="X8" s="2"/>
      <c r="Y8" s="2"/>
      <c r="Z8" s="2"/>
    </row>
    <row r="9" spans="1:26" ht="52.5" customHeight="1">
      <c r="A9" s="70" t="s">
        <v>8</v>
      </c>
      <c r="B9" s="71"/>
      <c r="C9" s="72"/>
      <c r="D9" s="70" t="s">
        <v>9</v>
      </c>
      <c r="E9" s="71"/>
      <c r="F9" s="72"/>
      <c r="G9" s="70" t="s">
        <v>10</v>
      </c>
      <c r="H9" s="71"/>
      <c r="I9" s="72"/>
      <c r="J9" s="70" t="s">
        <v>11</v>
      </c>
      <c r="K9" s="71"/>
      <c r="L9" s="72"/>
      <c r="M9" s="70" t="s">
        <v>12</v>
      </c>
      <c r="N9" s="71"/>
      <c r="O9" s="72"/>
      <c r="P9" s="19"/>
      <c r="Q9" s="20" t="s">
        <v>13</v>
      </c>
      <c r="R9" s="20"/>
      <c r="S9" s="20" t="s">
        <v>14</v>
      </c>
      <c r="T9" s="21"/>
      <c r="U9" s="21"/>
      <c r="V9" s="21"/>
      <c r="W9" s="21"/>
      <c r="X9" s="21"/>
      <c r="Y9" s="21"/>
      <c r="Z9" s="21"/>
    </row>
    <row r="10" spans="1:26" ht="12.75" hidden="1" customHeight="1">
      <c r="A10" s="93">
        <v>45530</v>
      </c>
      <c r="B10" s="80" t="s">
        <v>15</v>
      </c>
      <c r="C10" s="81"/>
      <c r="D10" s="85">
        <f>A10+1</f>
        <v>45531</v>
      </c>
      <c r="E10" s="80" t="s">
        <v>15</v>
      </c>
      <c r="F10" s="81"/>
      <c r="G10" s="85">
        <f>D10+1</f>
        <v>45532</v>
      </c>
      <c r="H10" s="80" t="s">
        <v>15</v>
      </c>
      <c r="I10" s="81"/>
      <c r="J10" s="85">
        <f>G10+1</f>
        <v>45533</v>
      </c>
      <c r="K10" s="80" t="s">
        <v>15</v>
      </c>
      <c r="L10" s="81"/>
      <c r="M10" s="85">
        <f>J10+1</f>
        <v>45534</v>
      </c>
      <c r="N10" s="80" t="s">
        <v>15</v>
      </c>
      <c r="O10" s="81"/>
      <c r="P10" s="22"/>
      <c r="Q10" s="87">
        <f>(IF(ISNUMBER(B11),B11,0)+IF(ISNUMBER(E11),E11,0)+IF(ISNUMBER(H11),H11,0)+IF(ISNUMBER(K11),K11,0)+IF(ISNUMBER(N11),N11,0))</f>
        <v>0</v>
      </c>
      <c r="R10" s="23"/>
      <c r="S10" s="89">
        <f>IF(R11&lt;=0,0,IF(R11&gt;0,TEXT(R11,"hh:mm")))</f>
        <v>0</v>
      </c>
      <c r="T10" s="2"/>
      <c r="U10" s="2"/>
      <c r="V10" s="2"/>
      <c r="W10" s="2"/>
      <c r="X10" s="2"/>
      <c r="Y10" s="2"/>
      <c r="Z10" s="2"/>
    </row>
    <row r="11" spans="1:26" ht="12.75" hidden="1" customHeight="1">
      <c r="A11" s="86"/>
      <c r="B11" s="82"/>
      <c r="C11" s="83"/>
      <c r="D11" s="86"/>
      <c r="E11" s="82"/>
      <c r="F11" s="83"/>
      <c r="G11" s="86"/>
      <c r="H11" s="82"/>
      <c r="I11" s="83"/>
      <c r="J11" s="86"/>
      <c r="K11" s="82"/>
      <c r="L11" s="83"/>
      <c r="M11" s="86"/>
      <c r="N11" s="82"/>
      <c r="O11" s="83"/>
      <c r="P11" s="24"/>
      <c r="Q11" s="88"/>
      <c r="R11" s="25">
        <f>IF(Q10&gt;0,Q10-R$6,0)</f>
        <v>0</v>
      </c>
      <c r="S11" s="88"/>
      <c r="T11" s="2"/>
      <c r="U11" s="2"/>
      <c r="V11" s="2"/>
      <c r="W11" s="2"/>
      <c r="X11" s="2"/>
      <c r="Y11" s="2"/>
      <c r="Z11" s="2"/>
    </row>
    <row r="12" spans="1:26" ht="12.75" customHeight="1">
      <c r="A12" s="91">
        <v>45901</v>
      </c>
      <c r="B12" s="84" t="s">
        <v>15</v>
      </c>
      <c r="C12" s="81"/>
      <c r="D12" s="91">
        <v>45902</v>
      </c>
      <c r="E12" s="84" t="s">
        <v>15</v>
      </c>
      <c r="F12" s="81"/>
      <c r="G12" s="91">
        <v>45903</v>
      </c>
      <c r="H12" s="84" t="s">
        <v>15</v>
      </c>
      <c r="I12" s="81"/>
      <c r="J12" s="91">
        <v>45904</v>
      </c>
      <c r="K12" s="84" t="s">
        <v>15</v>
      </c>
      <c r="L12" s="81"/>
      <c r="M12" s="91">
        <v>45905</v>
      </c>
      <c r="N12" s="84" t="s">
        <v>15</v>
      </c>
      <c r="O12" s="81"/>
      <c r="P12" s="22"/>
      <c r="Q12" s="87">
        <f>(IF(ISNUMBER(B13),B13,0)+IF(ISNUMBER(E13),E13,0)+IF(ISNUMBER(H13),H13,0)+IF(ISNUMBER(K13),K13,0)+IF(ISNUMBER(N13),N13,0))</f>
        <v>0</v>
      </c>
      <c r="R12" s="26"/>
      <c r="S12" s="92">
        <f>IF(R13&lt;=0,0,IF(R13&gt;0,TEXT(R13,"hh:mm")))</f>
        <v>0</v>
      </c>
      <c r="T12" s="2"/>
      <c r="V12" s="2"/>
      <c r="W12" s="2"/>
      <c r="X12" s="2"/>
      <c r="Y12" s="2"/>
      <c r="Z12" s="2"/>
    </row>
    <row r="13" spans="1:26" ht="12.75" customHeight="1">
      <c r="A13" s="86"/>
      <c r="B13" s="90"/>
      <c r="C13" s="83"/>
      <c r="D13" s="86"/>
      <c r="E13" s="90"/>
      <c r="F13" s="83"/>
      <c r="G13" s="86"/>
      <c r="H13" s="90"/>
      <c r="I13" s="83"/>
      <c r="J13" s="86"/>
      <c r="K13" s="90"/>
      <c r="L13" s="83"/>
      <c r="M13" s="86"/>
      <c r="N13" s="90"/>
      <c r="O13" s="83"/>
      <c r="P13" s="24"/>
      <c r="Q13" s="88"/>
      <c r="R13" s="25">
        <f>IF(Q12&gt;0,Q12-R$6,0)</f>
        <v>0</v>
      </c>
      <c r="S13" s="88"/>
      <c r="T13" s="2"/>
      <c r="U13" s="2"/>
      <c r="V13" s="2"/>
      <c r="W13" s="2"/>
      <c r="X13" s="2"/>
      <c r="Y13" s="2"/>
      <c r="Z13" s="2"/>
    </row>
    <row r="14" spans="1:26" ht="12.75" customHeight="1">
      <c r="A14" s="91">
        <f>A12+7</f>
        <v>45908</v>
      </c>
      <c r="B14" s="84" t="s">
        <v>15</v>
      </c>
      <c r="C14" s="81"/>
      <c r="D14" s="91">
        <f>D12+7</f>
        <v>45909</v>
      </c>
      <c r="E14" s="84" t="s">
        <v>15</v>
      </c>
      <c r="F14" s="81"/>
      <c r="G14" s="91">
        <f>G12+7</f>
        <v>45910</v>
      </c>
      <c r="H14" s="84" t="s">
        <v>15</v>
      </c>
      <c r="I14" s="81"/>
      <c r="J14" s="91">
        <f>J12+7</f>
        <v>45911</v>
      </c>
      <c r="K14" s="84" t="s">
        <v>15</v>
      </c>
      <c r="L14" s="81"/>
      <c r="M14" s="91">
        <f>M12+7</f>
        <v>45912</v>
      </c>
      <c r="N14" s="84" t="s">
        <v>15</v>
      </c>
      <c r="O14" s="81"/>
      <c r="P14" s="22"/>
      <c r="Q14" s="87">
        <f>(IF(ISNUMBER(B15),B15,0)+IF(ISNUMBER(E15),E15,0)+IF(ISNUMBER(H15),H15,0)+IF(ISNUMBER(K15),K15,0)+IF(ISNUMBER(N15),N15,0))</f>
        <v>0</v>
      </c>
      <c r="R14" s="26"/>
      <c r="S14" s="92">
        <f>IF(R15&lt;=0,0,IF(R15&gt;0,TEXT(R15,"hh:mm")))</f>
        <v>0</v>
      </c>
      <c r="T14" s="2"/>
      <c r="U14" s="2"/>
      <c r="V14" s="2"/>
      <c r="W14" s="2"/>
      <c r="X14" s="2"/>
      <c r="Y14" s="2"/>
      <c r="Z14" s="2"/>
    </row>
    <row r="15" spans="1:26" ht="12.75" customHeight="1">
      <c r="A15" s="86"/>
      <c r="B15" s="90"/>
      <c r="C15" s="83"/>
      <c r="D15" s="86"/>
      <c r="E15" s="90"/>
      <c r="F15" s="83"/>
      <c r="G15" s="86"/>
      <c r="H15" s="90"/>
      <c r="I15" s="83"/>
      <c r="J15" s="86"/>
      <c r="K15" s="90"/>
      <c r="L15" s="83"/>
      <c r="M15" s="86"/>
      <c r="N15" s="90"/>
      <c r="O15" s="83"/>
      <c r="P15" s="24"/>
      <c r="Q15" s="88"/>
      <c r="R15" s="25">
        <f>IF(Q14&gt;0,Q14-R$6,0)</f>
        <v>0</v>
      </c>
      <c r="S15" s="88"/>
      <c r="T15" s="2"/>
      <c r="U15" s="2"/>
      <c r="V15" s="2"/>
      <c r="W15" s="2"/>
      <c r="X15" s="2"/>
      <c r="Y15" s="2"/>
      <c r="Z15" s="2"/>
    </row>
    <row r="16" spans="1:26" ht="12.75" customHeight="1">
      <c r="A16" s="91">
        <f>A14+7</f>
        <v>45915</v>
      </c>
      <c r="B16" s="84" t="s">
        <v>15</v>
      </c>
      <c r="C16" s="81"/>
      <c r="D16" s="91">
        <f>D14+7</f>
        <v>45916</v>
      </c>
      <c r="E16" s="84" t="s">
        <v>15</v>
      </c>
      <c r="F16" s="81"/>
      <c r="G16" s="91">
        <f>G14+7</f>
        <v>45917</v>
      </c>
      <c r="H16" s="84" t="s">
        <v>15</v>
      </c>
      <c r="I16" s="81"/>
      <c r="J16" s="91">
        <f>J14+7</f>
        <v>45918</v>
      </c>
      <c r="K16" s="84" t="s">
        <v>15</v>
      </c>
      <c r="L16" s="81"/>
      <c r="M16" s="91">
        <f>M14+7</f>
        <v>45919</v>
      </c>
      <c r="N16" s="84" t="s">
        <v>15</v>
      </c>
      <c r="O16" s="81"/>
      <c r="P16" s="22"/>
      <c r="Q16" s="87">
        <f>(IF(ISNUMBER(B17),B17,0)+IF(ISNUMBER(E17),E17,0)+IF(ISNUMBER(H17),H17,0)+IF(ISNUMBER(K17),K17,0)+IF(ISNUMBER(N17),N17,0))</f>
        <v>0</v>
      </c>
      <c r="R16" s="26"/>
      <c r="S16" s="92">
        <f>IF(R17&lt;=0,0,IF(R17&gt;0,TEXT(R17,"hh:mm")))</f>
        <v>0</v>
      </c>
      <c r="T16" s="2"/>
      <c r="U16" s="2"/>
      <c r="V16" s="2"/>
      <c r="W16" s="2"/>
      <c r="X16" s="2"/>
      <c r="Y16" s="2"/>
      <c r="Z16" s="2"/>
    </row>
    <row r="17" spans="1:26" ht="12.75" customHeight="1">
      <c r="A17" s="86"/>
      <c r="B17" s="90"/>
      <c r="C17" s="83"/>
      <c r="D17" s="86"/>
      <c r="E17" s="90"/>
      <c r="F17" s="83"/>
      <c r="G17" s="86"/>
      <c r="H17" s="90"/>
      <c r="I17" s="83"/>
      <c r="J17" s="86"/>
      <c r="K17" s="90"/>
      <c r="L17" s="83"/>
      <c r="M17" s="86"/>
      <c r="N17" s="90"/>
      <c r="O17" s="83"/>
      <c r="P17" s="24"/>
      <c r="Q17" s="88"/>
      <c r="R17" s="25">
        <f>IF(Q16&gt;0,Q16-R$6,0)</f>
        <v>0</v>
      </c>
      <c r="S17" s="88"/>
      <c r="T17" s="2"/>
      <c r="U17" s="2"/>
      <c r="V17" s="2"/>
      <c r="W17" s="2"/>
      <c r="X17" s="2"/>
      <c r="Y17" s="2"/>
      <c r="Z17" s="2"/>
    </row>
    <row r="18" spans="1:26" ht="12.75" customHeight="1">
      <c r="A18" s="91">
        <f>A16+7</f>
        <v>45922</v>
      </c>
      <c r="B18" s="84" t="s">
        <v>15</v>
      </c>
      <c r="C18" s="81"/>
      <c r="D18" s="91">
        <f>D16+7</f>
        <v>45923</v>
      </c>
      <c r="E18" s="84" t="s">
        <v>15</v>
      </c>
      <c r="F18" s="81"/>
      <c r="G18" s="91">
        <f>G16+7</f>
        <v>45924</v>
      </c>
      <c r="H18" s="84" t="s">
        <v>15</v>
      </c>
      <c r="I18" s="81"/>
      <c r="J18" s="91">
        <f>J16+7</f>
        <v>45925</v>
      </c>
      <c r="K18" s="84" t="s">
        <v>15</v>
      </c>
      <c r="L18" s="81"/>
      <c r="M18" s="91">
        <f>M16+7</f>
        <v>45926</v>
      </c>
      <c r="N18" s="84" t="s">
        <v>15</v>
      </c>
      <c r="O18" s="81"/>
      <c r="P18" s="22"/>
      <c r="Q18" s="87">
        <f>(IF(ISNUMBER(B19),B19,0)+IF(ISNUMBER(E19),E19,0)+IF(ISNUMBER(H19),H19,0)+IF(ISNUMBER(K19),K19,0)+IF(ISNUMBER(N19),N19,0))</f>
        <v>0</v>
      </c>
      <c r="R18" s="26"/>
      <c r="S18" s="92">
        <f>IF(R19&lt;=0,0,IF(R19&gt;0,TEXT(R19,"hh:mm")))</f>
        <v>0</v>
      </c>
      <c r="T18" s="2"/>
      <c r="U18" s="2"/>
      <c r="V18" s="2"/>
      <c r="W18" s="2"/>
      <c r="X18" s="2"/>
      <c r="Y18" s="2"/>
      <c r="Z18" s="2"/>
    </row>
    <row r="19" spans="1:26" ht="12.75" customHeight="1">
      <c r="A19" s="86"/>
      <c r="B19" s="90"/>
      <c r="C19" s="83"/>
      <c r="D19" s="86"/>
      <c r="E19" s="90"/>
      <c r="F19" s="83"/>
      <c r="G19" s="86"/>
      <c r="H19" s="90"/>
      <c r="I19" s="83"/>
      <c r="J19" s="86"/>
      <c r="K19" s="90"/>
      <c r="L19" s="83"/>
      <c r="M19" s="86"/>
      <c r="N19" s="90"/>
      <c r="O19" s="83"/>
      <c r="P19" s="24"/>
      <c r="Q19" s="88"/>
      <c r="R19" s="25">
        <f>IF(Q18&gt;0,Q18-R$6,0)</f>
        <v>0</v>
      </c>
      <c r="S19" s="88"/>
      <c r="T19" s="2"/>
      <c r="U19" s="2"/>
      <c r="V19" s="2"/>
      <c r="W19" s="2"/>
      <c r="X19" s="2"/>
      <c r="Y19" s="2"/>
      <c r="Z19" s="2"/>
    </row>
    <row r="20" spans="1:26" ht="12.75" customHeight="1">
      <c r="A20" s="91">
        <f>A18+7</f>
        <v>45929</v>
      </c>
      <c r="B20" s="84" t="s">
        <v>15</v>
      </c>
      <c r="C20" s="81"/>
      <c r="D20" s="94">
        <f>D18+7</f>
        <v>45930</v>
      </c>
      <c r="E20" s="84" t="s">
        <v>15</v>
      </c>
      <c r="F20" s="81"/>
      <c r="G20" s="94">
        <f>G18+7</f>
        <v>45931</v>
      </c>
      <c r="H20" s="84" t="s">
        <v>15</v>
      </c>
      <c r="I20" s="81"/>
      <c r="J20" s="94">
        <f>J18+7</f>
        <v>45932</v>
      </c>
      <c r="K20" s="84" t="s">
        <v>15</v>
      </c>
      <c r="L20" s="81"/>
      <c r="M20" s="94">
        <f>M18+7</f>
        <v>45933</v>
      </c>
      <c r="N20" s="84" t="s">
        <v>15</v>
      </c>
      <c r="O20" s="81"/>
      <c r="P20" s="22"/>
      <c r="Q20" s="87">
        <f>(IF(ISNUMBER(B21),B21,0)+IF(ISNUMBER(E21),E21,0)+IF(ISNUMBER(H21),H21,0)+IF(ISNUMBER(K21),K21,0)+IF(ISNUMBER(N21),N21,0))</f>
        <v>0</v>
      </c>
      <c r="R20" s="26"/>
      <c r="S20" s="92">
        <f>IF(R21&lt;=0,0,IF(R21&gt;0,TEXT(R21,"hh:mm")))</f>
        <v>0</v>
      </c>
      <c r="T20" s="2"/>
      <c r="U20" s="2"/>
      <c r="V20" s="2"/>
      <c r="W20" s="2"/>
      <c r="X20" s="2"/>
      <c r="Y20" s="2"/>
      <c r="Z20" s="2"/>
    </row>
    <row r="21" spans="1:26" ht="12.75" customHeight="1">
      <c r="A21" s="86"/>
      <c r="B21" s="90"/>
      <c r="C21" s="83"/>
      <c r="D21" s="86"/>
      <c r="E21" s="90"/>
      <c r="F21" s="83"/>
      <c r="G21" s="86"/>
      <c r="H21" s="90"/>
      <c r="I21" s="83"/>
      <c r="J21" s="86"/>
      <c r="K21" s="90"/>
      <c r="L21" s="83"/>
      <c r="M21" s="86"/>
      <c r="N21" s="90"/>
      <c r="O21" s="83"/>
      <c r="P21" s="24"/>
      <c r="Q21" s="88"/>
      <c r="R21" s="25">
        <f>IF(Q20&gt;0,Q20-R$6,0)</f>
        <v>0</v>
      </c>
      <c r="S21" s="88"/>
      <c r="T21" s="2"/>
      <c r="U21" s="2"/>
      <c r="V21" s="2"/>
      <c r="W21" s="2"/>
      <c r="X21" s="2"/>
      <c r="Y21" s="2"/>
      <c r="Z21" s="2"/>
    </row>
    <row r="22" spans="1:26" ht="12.75" customHeight="1">
      <c r="A22" s="91">
        <v>45936</v>
      </c>
      <c r="B22" s="84" t="s">
        <v>15</v>
      </c>
      <c r="C22" s="81"/>
      <c r="D22" s="91">
        <f>D20+7</f>
        <v>45937</v>
      </c>
      <c r="E22" s="84" t="s">
        <v>15</v>
      </c>
      <c r="F22" s="81"/>
      <c r="G22" s="91">
        <f>G20+7</f>
        <v>45938</v>
      </c>
      <c r="H22" s="84" t="s">
        <v>15</v>
      </c>
      <c r="I22" s="81"/>
      <c r="J22" s="91">
        <f>J20+7</f>
        <v>45939</v>
      </c>
      <c r="K22" s="84" t="s">
        <v>15</v>
      </c>
      <c r="L22" s="81"/>
      <c r="M22" s="91">
        <f>M20+7</f>
        <v>45940</v>
      </c>
      <c r="N22" s="84" t="s">
        <v>15</v>
      </c>
      <c r="O22" s="81"/>
      <c r="P22" s="24"/>
      <c r="Q22" s="87">
        <f>(IF(ISNUMBER(B23),B23,0)+IF(ISNUMBER(E23),E23,0)+IF(ISNUMBER(H23),H23,0)+IF(ISNUMBER(K23),K23,0)+IF(ISNUMBER(N23),N23,0))</f>
        <v>0</v>
      </c>
      <c r="R22" s="26"/>
      <c r="S22" s="92">
        <f>IF(R23&lt;=0,0,IF(R23&gt;0,TEXT(R23,"hh:mm")))</f>
        <v>0</v>
      </c>
      <c r="T22" s="2"/>
      <c r="U22" s="2"/>
      <c r="V22" s="2"/>
      <c r="W22" s="2"/>
      <c r="X22" s="2"/>
      <c r="Y22" s="2"/>
      <c r="Z22" s="2"/>
    </row>
    <row r="23" spans="1:26" ht="12.75" customHeight="1">
      <c r="A23" s="86"/>
      <c r="B23" s="90"/>
      <c r="C23" s="83"/>
      <c r="D23" s="86"/>
      <c r="E23" s="90"/>
      <c r="F23" s="83"/>
      <c r="G23" s="86"/>
      <c r="H23" s="90"/>
      <c r="I23" s="83"/>
      <c r="J23" s="86"/>
      <c r="K23" s="90"/>
      <c r="L23" s="83"/>
      <c r="M23" s="86"/>
      <c r="N23" s="90"/>
      <c r="O23" s="83"/>
      <c r="P23" s="24"/>
      <c r="Q23" s="88"/>
      <c r="R23" s="25">
        <f>IF(Q22&gt;0,Q22-R$6,0)</f>
        <v>0</v>
      </c>
      <c r="S23" s="88"/>
      <c r="T23" s="2"/>
      <c r="U23" s="2"/>
      <c r="V23" s="2"/>
      <c r="W23" s="2"/>
      <c r="X23" s="2"/>
      <c r="Y23" s="2"/>
      <c r="Z23" s="2"/>
    </row>
    <row r="24" spans="1:26" ht="12.75" customHeight="1">
      <c r="A24" s="91">
        <v>45943</v>
      </c>
      <c r="B24" s="84" t="s">
        <v>15</v>
      </c>
      <c r="C24" s="81"/>
      <c r="D24" s="91">
        <f>D22+7</f>
        <v>45944</v>
      </c>
      <c r="E24" s="84" t="s">
        <v>15</v>
      </c>
      <c r="F24" s="81"/>
      <c r="G24" s="91">
        <f>G22+7</f>
        <v>45945</v>
      </c>
      <c r="H24" s="84" t="s">
        <v>15</v>
      </c>
      <c r="I24" s="81"/>
      <c r="J24" s="91">
        <f>J22+7</f>
        <v>45946</v>
      </c>
      <c r="K24" s="84" t="s">
        <v>15</v>
      </c>
      <c r="L24" s="81"/>
      <c r="M24" s="91">
        <f>M22+7</f>
        <v>45947</v>
      </c>
      <c r="N24" s="84" t="s">
        <v>15</v>
      </c>
      <c r="O24" s="81"/>
      <c r="P24" s="22"/>
      <c r="Q24" s="87">
        <f>(IF(ISNUMBER(B25),B25,0)+IF(ISNUMBER(E25),E25,0)+IF(ISNUMBER(H25),H25,0)+IF(ISNUMBER(K25),K25,0)+IF(ISNUMBER(N25),N25,0))</f>
        <v>0</v>
      </c>
      <c r="R24" s="26"/>
      <c r="S24" s="92">
        <f>IF(R25&lt;=0,0,IF(R25&gt;0,TEXT(R25,"hh:mm")))</f>
        <v>0</v>
      </c>
      <c r="T24" s="2"/>
      <c r="U24" s="2"/>
      <c r="V24" s="2"/>
      <c r="W24" s="2"/>
      <c r="X24" s="2"/>
      <c r="Y24" s="2"/>
      <c r="Z24" s="2"/>
    </row>
    <row r="25" spans="1:26" ht="12.75" customHeight="1">
      <c r="A25" s="86"/>
      <c r="B25" s="90"/>
      <c r="C25" s="83"/>
      <c r="D25" s="86"/>
      <c r="E25" s="90"/>
      <c r="F25" s="83"/>
      <c r="G25" s="86"/>
      <c r="H25" s="90"/>
      <c r="I25" s="83"/>
      <c r="J25" s="86"/>
      <c r="K25" s="90"/>
      <c r="L25" s="83"/>
      <c r="M25" s="86"/>
      <c r="N25" s="90"/>
      <c r="O25" s="83"/>
      <c r="P25" s="24"/>
      <c r="Q25" s="88"/>
      <c r="R25" s="25">
        <f>IF(Q24&gt;0,Q24-R$6,0)</f>
        <v>0</v>
      </c>
      <c r="S25" s="88"/>
      <c r="T25" s="2"/>
      <c r="U25" s="2"/>
      <c r="V25" s="2"/>
      <c r="W25" s="2"/>
      <c r="X25" s="2"/>
      <c r="Y25" s="2"/>
      <c r="Z25" s="2"/>
    </row>
    <row r="26" spans="1:26" ht="12.7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39" customHeight="1">
      <c r="A27" s="95" t="s">
        <v>16</v>
      </c>
      <c r="B27" s="71"/>
      <c r="C27" s="71"/>
      <c r="D27" s="71"/>
      <c r="E27" s="71"/>
      <c r="F27" s="71"/>
      <c r="G27" s="71"/>
      <c r="H27" s="71"/>
      <c r="I27" s="71"/>
      <c r="J27" s="71"/>
      <c r="K27" s="71"/>
      <c r="L27" s="71"/>
      <c r="M27" s="71"/>
      <c r="N27" s="72"/>
      <c r="O27" s="2"/>
      <c r="P27" s="14"/>
      <c r="Q27" s="27" t="s">
        <v>17</v>
      </c>
      <c r="R27" s="28">
        <f>IF(ISNUMBER(R11),R11,0)+IF(ISNUMBER(R13),R13,0)+IF(ISNUMBER(R15),R15,0)+IF(ISNUMBER(R17),R17,0)+IF(ISNUMBER(R19),R19,0)+IF(ISNUMBER(R21),R21,0)+IF(ISNUMBER(R25),R25,0)</f>
        <v>0</v>
      </c>
      <c r="S27" s="29">
        <f>S10+S12+S14+S16+S18+S20+S22+S24</f>
        <v>0</v>
      </c>
      <c r="T27" s="30"/>
      <c r="U27" s="2"/>
      <c r="V27" s="2"/>
      <c r="W27" s="2"/>
      <c r="X27" s="2"/>
      <c r="Y27" s="2"/>
      <c r="Z27" s="2"/>
    </row>
    <row r="28" spans="1:26" ht="12.75" customHeight="1">
      <c r="A28" s="6"/>
      <c r="B28" s="2"/>
      <c r="C28" s="2"/>
      <c r="D28" s="2"/>
      <c r="E28" s="2"/>
      <c r="F28" s="2"/>
      <c r="G28" s="2"/>
      <c r="H28" s="2"/>
      <c r="I28" s="2"/>
      <c r="J28" s="2"/>
      <c r="K28" s="2"/>
      <c r="L28" s="2"/>
      <c r="M28" s="2"/>
      <c r="N28" s="2"/>
      <c r="O28" s="2"/>
      <c r="P28" s="2"/>
      <c r="Q28" s="2"/>
      <c r="R28" s="2"/>
      <c r="S28" s="31"/>
      <c r="T28" s="2"/>
      <c r="U28" s="2"/>
      <c r="V28" s="2"/>
      <c r="W28" s="2"/>
      <c r="X28" s="2"/>
      <c r="Y28" s="2"/>
      <c r="Z28" s="2"/>
    </row>
    <row r="29" spans="1:26" ht="12.75" customHeight="1">
      <c r="A29" s="96"/>
      <c r="B29" s="77"/>
      <c r="C29" s="77"/>
      <c r="D29" s="77"/>
      <c r="E29" s="77"/>
      <c r="F29" s="77"/>
      <c r="G29" s="77"/>
      <c r="H29" s="77"/>
      <c r="I29" s="77"/>
      <c r="J29" s="77"/>
      <c r="K29" s="77"/>
      <c r="L29" s="77"/>
      <c r="M29" s="77"/>
      <c r="N29" s="77"/>
      <c r="O29" s="77"/>
      <c r="P29" s="2"/>
      <c r="Q29" s="2"/>
      <c r="R29" s="2"/>
      <c r="S29" s="2"/>
      <c r="T29" s="2"/>
      <c r="U29" s="2"/>
      <c r="V29" s="2"/>
      <c r="W29" s="2"/>
      <c r="X29" s="2"/>
      <c r="Y29" s="2"/>
      <c r="Z29" s="2"/>
    </row>
    <row r="30" spans="1:26" ht="12.75" customHeight="1">
      <c r="A30" s="32"/>
      <c r="B30" s="2"/>
      <c r="C30" s="2"/>
      <c r="D30" s="2"/>
      <c r="E30" s="2"/>
      <c r="F30" s="2"/>
      <c r="G30" s="2"/>
      <c r="H30" s="6"/>
      <c r="I30" s="2"/>
      <c r="J30" s="2"/>
      <c r="K30" s="6"/>
      <c r="L30" s="2"/>
      <c r="M30" s="2"/>
      <c r="N30" s="2"/>
      <c r="O30" s="2"/>
      <c r="P30" s="2"/>
      <c r="Q30" s="2"/>
      <c r="R30" s="2"/>
      <c r="S30" s="2"/>
      <c r="T30" s="2"/>
      <c r="U30" s="2"/>
      <c r="V30" s="2"/>
      <c r="W30" s="2"/>
      <c r="X30" s="2"/>
      <c r="Y30" s="2"/>
      <c r="Z30" s="2"/>
    </row>
    <row r="31" spans="1:26" ht="12.75" customHeight="1">
      <c r="A31" s="96" t="s">
        <v>18</v>
      </c>
      <c r="B31" s="77"/>
      <c r="C31" s="77"/>
      <c r="D31" s="77"/>
      <c r="E31" s="77"/>
      <c r="F31" s="77"/>
      <c r="G31" s="77"/>
      <c r="H31" s="77"/>
      <c r="I31" s="77"/>
      <c r="J31" s="77"/>
      <c r="K31" s="77"/>
      <c r="L31" s="77"/>
      <c r="M31" s="77"/>
      <c r="N31" s="77"/>
      <c r="O31" s="77"/>
      <c r="P31" s="2"/>
      <c r="Q31" s="2"/>
      <c r="R31" s="2"/>
      <c r="S31" s="2"/>
      <c r="T31" s="2"/>
      <c r="U31" s="2"/>
      <c r="V31" s="2"/>
      <c r="W31" s="2"/>
      <c r="X31" s="2"/>
      <c r="Y31" s="2"/>
      <c r="Z31" s="2"/>
    </row>
    <row r="32" spans="1:26" ht="12.75" customHeight="1">
      <c r="A32" s="33"/>
      <c r="B32" s="33"/>
      <c r="C32" s="2"/>
      <c r="D32" s="2"/>
      <c r="E32" s="2"/>
      <c r="F32" s="2"/>
      <c r="G32" s="2"/>
      <c r="H32" s="2"/>
      <c r="I32" s="2"/>
      <c r="J32" s="2"/>
      <c r="K32" s="2"/>
      <c r="L32" s="2"/>
      <c r="M32" s="2"/>
      <c r="N32" s="2"/>
      <c r="O32" s="2"/>
      <c r="P32" s="2"/>
      <c r="Q32" s="2"/>
      <c r="R32" s="2"/>
      <c r="S32" s="2"/>
      <c r="T32" s="2"/>
      <c r="U32" s="2"/>
      <c r="V32" s="2"/>
      <c r="W32" s="2"/>
      <c r="X32" s="2"/>
      <c r="Y32" s="2"/>
      <c r="Z32" s="2"/>
    </row>
    <row r="33" spans="1:26" ht="12.7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2.75" customHeight="1">
      <c r="A34" s="2"/>
      <c r="B34" s="2"/>
      <c r="C34" s="2"/>
      <c r="D34" s="6"/>
      <c r="E34" s="2"/>
      <c r="F34" s="2"/>
      <c r="G34" s="2"/>
      <c r="H34" s="2"/>
      <c r="I34" s="2"/>
      <c r="J34" s="2"/>
      <c r="K34" s="2"/>
      <c r="L34" s="2"/>
      <c r="M34" s="2"/>
      <c r="N34" s="2"/>
      <c r="O34" s="2"/>
      <c r="P34" s="2"/>
      <c r="Q34" s="2"/>
      <c r="R34" s="2"/>
      <c r="S34" s="2"/>
      <c r="T34" s="2"/>
      <c r="U34" s="2"/>
      <c r="V34" s="2"/>
      <c r="W34" s="2"/>
      <c r="X34" s="2"/>
      <c r="Y34" s="2"/>
      <c r="Z34" s="2"/>
    </row>
    <row r="35" spans="1:26" ht="12.75" customHeight="1">
      <c r="A35" s="2"/>
      <c r="B35" s="2"/>
      <c r="C35" s="2"/>
      <c r="D35" s="32"/>
      <c r="E35" s="2"/>
      <c r="F35" s="2"/>
      <c r="G35" s="2"/>
      <c r="H35" s="2"/>
      <c r="I35" s="2"/>
      <c r="J35" s="2"/>
      <c r="K35" s="2"/>
      <c r="L35" s="2"/>
      <c r="M35" s="2"/>
      <c r="N35" s="2"/>
      <c r="O35" s="2"/>
      <c r="P35" s="2"/>
      <c r="Q35" s="2"/>
      <c r="R35" s="2"/>
      <c r="S35" s="2"/>
      <c r="T35" s="2"/>
      <c r="U35" s="2"/>
      <c r="V35" s="2"/>
      <c r="W35" s="2"/>
      <c r="X35" s="2"/>
      <c r="Y35" s="2"/>
      <c r="Z35" s="2"/>
    </row>
    <row r="36" spans="1:26" ht="12.75" customHeight="1">
      <c r="A36" s="2"/>
      <c r="B36" s="2"/>
      <c r="C36" s="2"/>
      <c r="D36" s="32"/>
      <c r="E36" s="2"/>
      <c r="F36" s="2"/>
      <c r="G36" s="2"/>
      <c r="H36" s="34"/>
      <c r="I36" s="2"/>
      <c r="J36" s="2"/>
      <c r="K36" s="2"/>
      <c r="L36" s="2"/>
      <c r="M36" s="2"/>
      <c r="N36" s="2"/>
      <c r="O36" s="2"/>
      <c r="P36" s="2"/>
      <c r="Q36" s="2"/>
      <c r="R36" s="2"/>
      <c r="S36" s="2"/>
      <c r="T36" s="2"/>
      <c r="U36" s="2"/>
      <c r="V36" s="2"/>
      <c r="W36" s="2"/>
      <c r="X36" s="2"/>
      <c r="Y36" s="2"/>
      <c r="Z36" s="2"/>
    </row>
    <row r="37" spans="1:26" ht="12.7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2.7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2.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2.7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2.7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2.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2.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2.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2.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2.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2.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150">
    <mergeCell ref="N24:O24"/>
    <mergeCell ref="N25:O25"/>
    <mergeCell ref="A27:N27"/>
    <mergeCell ref="A29:O29"/>
    <mergeCell ref="A31:O31"/>
    <mergeCell ref="Q24:Q25"/>
    <mergeCell ref="S24:S25"/>
    <mergeCell ref="B13:C13"/>
    <mergeCell ref="E13:F13"/>
    <mergeCell ref="A14:A15"/>
    <mergeCell ref="B14:C14"/>
    <mergeCell ref="D14:D15"/>
    <mergeCell ref="G14:G15"/>
    <mergeCell ref="G16:G17"/>
    <mergeCell ref="E17:F17"/>
    <mergeCell ref="E18:F18"/>
    <mergeCell ref="G18:G19"/>
    <mergeCell ref="J18:J19"/>
    <mergeCell ref="K18:L18"/>
    <mergeCell ref="M18:M19"/>
    <mergeCell ref="E19:F19"/>
    <mergeCell ref="K19:L19"/>
    <mergeCell ref="A20:A21"/>
    <mergeCell ref="A22:A23"/>
    <mergeCell ref="M20:M21"/>
    <mergeCell ref="M22:M23"/>
    <mergeCell ref="E22:F22"/>
    <mergeCell ref="E23:F23"/>
    <mergeCell ref="E24:F24"/>
    <mergeCell ref="N18:O18"/>
    <mergeCell ref="Q18:Q19"/>
    <mergeCell ref="S18:S19"/>
    <mergeCell ref="N19:O19"/>
    <mergeCell ref="N20:O20"/>
    <mergeCell ref="Q20:Q21"/>
    <mergeCell ref="S20:S21"/>
    <mergeCell ref="N21:O21"/>
    <mergeCell ref="N22:O22"/>
    <mergeCell ref="Q22:Q23"/>
    <mergeCell ref="S22:S23"/>
    <mergeCell ref="N23:O23"/>
    <mergeCell ref="A24:A25"/>
    <mergeCell ref="B24:C24"/>
    <mergeCell ref="D24:D25"/>
    <mergeCell ref="B25:C25"/>
    <mergeCell ref="A16:A17"/>
    <mergeCell ref="B17:C17"/>
    <mergeCell ref="A18:A19"/>
    <mergeCell ref="B18:C18"/>
    <mergeCell ref="B19:C19"/>
    <mergeCell ref="B20:C20"/>
    <mergeCell ref="B21:C21"/>
    <mergeCell ref="D18:D19"/>
    <mergeCell ref="D20:D21"/>
    <mergeCell ref="D22:D23"/>
    <mergeCell ref="K23:L23"/>
    <mergeCell ref="K24:L24"/>
    <mergeCell ref="M24:M25"/>
    <mergeCell ref="K25:L25"/>
    <mergeCell ref="H18:I18"/>
    <mergeCell ref="H19:I19"/>
    <mergeCell ref="H20:I20"/>
    <mergeCell ref="J20:J21"/>
    <mergeCell ref="K20:L20"/>
    <mergeCell ref="K21:L21"/>
    <mergeCell ref="K22:L22"/>
    <mergeCell ref="B16:C16"/>
    <mergeCell ref="H16:I16"/>
    <mergeCell ref="H17:I17"/>
    <mergeCell ref="H21:I21"/>
    <mergeCell ref="H22:I22"/>
    <mergeCell ref="J22:J23"/>
    <mergeCell ref="H23:I23"/>
    <mergeCell ref="G24:G25"/>
    <mergeCell ref="H24:I24"/>
    <mergeCell ref="J24:J25"/>
    <mergeCell ref="H25:I25"/>
    <mergeCell ref="B22:C22"/>
    <mergeCell ref="B23:C23"/>
    <mergeCell ref="E25:F25"/>
    <mergeCell ref="E20:F20"/>
    <mergeCell ref="G20:G21"/>
    <mergeCell ref="E21:F21"/>
    <mergeCell ref="G22:G23"/>
    <mergeCell ref="A10:A11"/>
    <mergeCell ref="B10:C10"/>
    <mergeCell ref="D10:D11"/>
    <mergeCell ref="G10:G11"/>
    <mergeCell ref="A12:A13"/>
    <mergeCell ref="N14:O14"/>
    <mergeCell ref="Q14:Q15"/>
    <mergeCell ref="S14:S15"/>
    <mergeCell ref="N15:O15"/>
    <mergeCell ref="E14:F14"/>
    <mergeCell ref="E15:F15"/>
    <mergeCell ref="K14:L14"/>
    <mergeCell ref="K15:L15"/>
    <mergeCell ref="G12:G13"/>
    <mergeCell ref="H12:I12"/>
    <mergeCell ref="H13:I13"/>
    <mergeCell ref="H14:I14"/>
    <mergeCell ref="J14:J15"/>
    <mergeCell ref="M14:M15"/>
    <mergeCell ref="H15:I15"/>
    <mergeCell ref="B15:C15"/>
    <mergeCell ref="N16:O16"/>
    <mergeCell ref="N17:O17"/>
    <mergeCell ref="D16:D17"/>
    <mergeCell ref="E16:F16"/>
    <mergeCell ref="J16:J17"/>
    <mergeCell ref="M16:M17"/>
    <mergeCell ref="Q16:Q17"/>
    <mergeCell ref="S16:S17"/>
    <mergeCell ref="K17:L17"/>
    <mergeCell ref="K16:L16"/>
    <mergeCell ref="Q10:Q11"/>
    <mergeCell ref="S10:S11"/>
    <mergeCell ref="H11:I11"/>
    <mergeCell ref="N11:O11"/>
    <mergeCell ref="B11:C11"/>
    <mergeCell ref="B12:C12"/>
    <mergeCell ref="N12:O12"/>
    <mergeCell ref="N13:O13"/>
    <mergeCell ref="D12:D13"/>
    <mergeCell ref="E12:F12"/>
    <mergeCell ref="J12:J13"/>
    <mergeCell ref="M12:M13"/>
    <mergeCell ref="Q12:Q13"/>
    <mergeCell ref="S12:S13"/>
    <mergeCell ref="K13:L13"/>
    <mergeCell ref="E10:F10"/>
    <mergeCell ref="E11:F11"/>
    <mergeCell ref="K10:L10"/>
    <mergeCell ref="K11:L11"/>
    <mergeCell ref="K12:L12"/>
    <mergeCell ref="H10:I10"/>
    <mergeCell ref="J10:J11"/>
    <mergeCell ref="M10:M11"/>
    <mergeCell ref="N10:O10"/>
    <mergeCell ref="J9:L9"/>
    <mergeCell ref="M9:O9"/>
    <mergeCell ref="B1:D1"/>
    <mergeCell ref="F1:H1"/>
    <mergeCell ref="I1:K1"/>
    <mergeCell ref="N1:P1"/>
    <mergeCell ref="Q1:S5"/>
    <mergeCell ref="C2:D2"/>
    <mergeCell ref="A9:C9"/>
    <mergeCell ref="D9:F9"/>
    <mergeCell ref="G9:I9"/>
  </mergeCells>
  <conditionalFormatting sqref="R11 R13 R15 R17 R19 R21 R23 R25 R27">
    <cfRule type="cellIs" dxfId="41" priority="1" operator="greaterThan">
      <formula>0</formula>
    </cfRule>
  </conditionalFormatting>
  <conditionalFormatting sqref="R11 R13 R15 R17 R19 R21 R23 R25 R27">
    <cfRule type="cellIs" dxfId="40" priority="2" operator="lessThanOrEqual">
      <formula>0</formula>
    </cfRule>
  </conditionalFormatting>
  <conditionalFormatting sqref="B10:C10 B12:C12 B14:C14 B16:C16 B18:C18 B20:C20 E10:F10 E12:F12 E14:F14 E16:F16 E18:F18 E20:F20 E22:F22 E24:F24 H10:I10 H12:I12 H14:I14 H16:I16 H18:I18 H20:I20 H22:I22 H24:I24 K10:L10 K12:L12 K14:L14 K16:L16 K18:L18 K20:L20 K22:L22 K24:L24 N10:P10 N12:P12 N14:P14 N16:P16 N18:P18 N20:P20 N22:O22 N24:P24">
    <cfRule type="cellIs" dxfId="39" priority="3" operator="equal">
      <formula>"école"</formula>
    </cfRule>
  </conditionalFormatting>
  <conditionalFormatting sqref="B22:C22 B24:C24">
    <cfRule type="cellIs" dxfId="38" priority="4" operator="equal">
      <formula>"école"</formula>
    </cfRule>
  </conditionalFormatting>
  <dataValidations count="1">
    <dataValidation type="custom" allowBlank="1" showInputMessage="1" showErrorMessage="1" prompt="Erreur de saisie - Soit le format horaire n'est pas respecté, soit l'horaire saisi est ... impossible pour une journée..." sqref="B11 E11 H11 K11 N11 P11 B13 E13 H13 K13 N13 P13 B15 E15 H15 K15 N15 P15 B17 E17 H17 K17 N17 P17 B19 E19 H19 K19 N19 P19 B21 E21 H21 K21 N21 B23 E23 H23 K23 N23 P21:P23 B25 E25 H25 K25 N25 P25" xr:uid="{00000000-0002-0000-0000-000000000000}">
      <formula1>AND(GTE(B11,MIN((0.0208333333333333),(0.333333333333333))),LTE(B11,MAX((0.0208333333333333),(0.333333333333333))))</formula1>
    </dataValidation>
  </dataValidations>
  <pageMargins left="0.7" right="0.7" top="0.75" bottom="0.75" header="0" footer="0"/>
  <pageSetup orientation="landscape"/>
  <headerFooter>
    <oddFooter>&amp;RLucile M.</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00"/>
  </sheetPr>
  <dimension ref="A1:Z1000"/>
  <sheetViews>
    <sheetView showGridLines="0" workbookViewId="0"/>
  </sheetViews>
  <sheetFormatPr baseColWidth="10" defaultColWidth="12.5703125" defaultRowHeight="15" customHeight="1"/>
  <cols>
    <col min="1" max="1" width="5.5703125" customWidth="1"/>
    <col min="2" max="3" width="10.7109375" customWidth="1"/>
    <col min="4" max="4" width="5.5703125" customWidth="1"/>
    <col min="5" max="6" width="10.7109375" customWidth="1"/>
    <col min="7" max="7" width="5.5703125" customWidth="1"/>
    <col min="8" max="9" width="10.7109375" customWidth="1"/>
    <col min="10" max="10" width="5.5703125" customWidth="1"/>
    <col min="11" max="12" width="10.7109375" customWidth="1"/>
    <col min="13" max="13" width="5.5703125" customWidth="1"/>
    <col min="14" max="15" width="10.7109375" customWidth="1"/>
    <col min="16" max="16" width="1.7109375" customWidth="1"/>
    <col min="17" max="17" width="10.7109375" customWidth="1"/>
    <col min="18" max="18" width="10" hidden="1" customWidth="1"/>
    <col min="19" max="19" width="8.7109375" customWidth="1"/>
    <col min="20" max="26" width="10" customWidth="1"/>
  </cols>
  <sheetData>
    <row r="1" spans="1:26" ht="22.5" customHeight="1">
      <c r="A1" s="1" t="s">
        <v>0</v>
      </c>
      <c r="B1" s="97">
        <f>'Période 1'!B1:D1</f>
        <v>0</v>
      </c>
      <c r="C1" s="77"/>
      <c r="D1" s="77"/>
      <c r="E1" s="2"/>
      <c r="F1" s="76" t="s">
        <v>1</v>
      </c>
      <c r="G1" s="77"/>
      <c r="H1" s="77"/>
      <c r="I1" s="97">
        <f>'Période 1'!I1:K1</f>
        <v>0</v>
      </c>
      <c r="J1" s="77"/>
      <c r="K1" s="77"/>
      <c r="L1" s="1" t="s">
        <v>2</v>
      </c>
      <c r="M1" s="4"/>
      <c r="N1" s="97">
        <f>'Période 1'!N1:P1</f>
        <v>0</v>
      </c>
      <c r="O1" s="77"/>
      <c r="P1" s="77"/>
      <c r="Q1" s="78"/>
      <c r="R1" s="77"/>
      <c r="S1" s="77"/>
      <c r="T1" s="2"/>
    </row>
    <row r="2" spans="1:26" ht="25.5" customHeight="1">
      <c r="A2" s="1" t="s">
        <v>3</v>
      </c>
      <c r="B2" s="2"/>
      <c r="C2" s="98">
        <f>'Période 1'!C2:D2</f>
        <v>0</v>
      </c>
      <c r="D2" s="77"/>
      <c r="E2" s="5"/>
      <c r="F2" s="2"/>
      <c r="G2" s="4"/>
      <c r="H2" s="4"/>
      <c r="I2" s="4"/>
      <c r="J2" s="4"/>
      <c r="K2" s="4"/>
      <c r="L2" s="1"/>
      <c r="M2" s="6" t="s">
        <v>4</v>
      </c>
      <c r="N2" s="2"/>
      <c r="O2" s="2"/>
      <c r="P2" s="2"/>
      <c r="Q2" s="77"/>
      <c r="R2" s="77"/>
      <c r="S2" s="77"/>
      <c r="T2" s="2"/>
    </row>
    <row r="3" spans="1:26" ht="15" customHeight="1">
      <c r="A3" s="2"/>
      <c r="B3" s="1"/>
      <c r="C3" s="1"/>
      <c r="D3" s="2"/>
      <c r="E3" s="2"/>
      <c r="F3" s="2"/>
      <c r="G3" s="2"/>
      <c r="H3" s="4"/>
      <c r="I3" s="4"/>
      <c r="J3" s="4"/>
      <c r="K3" s="4"/>
      <c r="L3" s="2"/>
      <c r="M3" s="8"/>
      <c r="N3" s="7"/>
      <c r="O3" s="7"/>
      <c r="P3" s="2"/>
      <c r="Q3" s="77"/>
      <c r="R3" s="77"/>
      <c r="S3" s="77"/>
      <c r="T3" s="2"/>
    </row>
    <row r="4" spans="1:26" ht="6.75" customHeight="1">
      <c r="A4" s="2"/>
      <c r="B4" s="1"/>
      <c r="C4" s="1"/>
      <c r="D4" s="2"/>
      <c r="E4" s="2"/>
      <c r="F4" s="2"/>
      <c r="G4" s="2"/>
      <c r="H4" s="2"/>
      <c r="I4" s="9"/>
      <c r="J4" s="4"/>
      <c r="K4" s="4"/>
      <c r="L4" s="2"/>
      <c r="M4" s="8"/>
      <c r="N4" s="8"/>
      <c r="O4" s="7"/>
      <c r="P4" s="2"/>
      <c r="Q4" s="77"/>
      <c r="R4" s="77"/>
      <c r="S4" s="77"/>
      <c r="T4" s="2"/>
    </row>
    <row r="5" spans="1:26" ht="22.5" customHeight="1">
      <c r="A5" s="2"/>
      <c r="B5" s="1"/>
      <c r="C5" s="3"/>
      <c r="D5" s="4"/>
      <c r="E5" s="4"/>
      <c r="F5" s="2"/>
      <c r="G5" s="9" t="s">
        <v>19</v>
      </c>
      <c r="H5" s="10"/>
      <c r="I5" s="9"/>
      <c r="J5" s="4"/>
      <c r="K5" s="4"/>
      <c r="L5" s="2"/>
      <c r="M5" s="11" t="str">
        <f>'Période 1'!M5</f>
        <v xml:space="preserve">  Remplaçant</v>
      </c>
      <c r="N5" s="2"/>
      <c r="O5" s="2"/>
      <c r="P5" s="2"/>
      <c r="Q5" s="77"/>
      <c r="R5" s="77"/>
      <c r="S5" s="77"/>
      <c r="T5" s="2"/>
    </row>
    <row r="6" spans="1:26" ht="15" customHeight="1">
      <c r="A6" s="2"/>
      <c r="B6" s="2"/>
      <c r="C6" s="2"/>
      <c r="D6" s="12"/>
      <c r="E6" s="12"/>
      <c r="F6" s="12"/>
      <c r="G6" s="13"/>
      <c r="H6" s="9"/>
      <c r="I6" s="10"/>
      <c r="J6" s="12"/>
      <c r="K6" s="12"/>
      <c r="L6" s="12"/>
      <c r="M6" s="12"/>
      <c r="N6" s="12"/>
      <c r="O6" s="12"/>
      <c r="P6" s="12"/>
      <c r="Q6" s="14"/>
      <c r="R6" s="15">
        <v>1</v>
      </c>
      <c r="S6" s="14"/>
      <c r="T6" s="2"/>
    </row>
    <row r="7" spans="1:26" ht="12.75" customHeight="1">
      <c r="A7" s="2"/>
      <c r="B7" s="2"/>
      <c r="C7" s="2"/>
      <c r="D7" s="4"/>
      <c r="E7" s="4"/>
      <c r="F7" s="2"/>
      <c r="G7" s="16"/>
      <c r="H7" s="35" t="str">
        <f>'Période 1'!H7</f>
        <v xml:space="preserve">        année 2025/2026</v>
      </c>
      <c r="I7" s="18"/>
      <c r="J7" s="4"/>
      <c r="K7" s="4"/>
      <c r="L7" s="2"/>
      <c r="M7" s="2"/>
      <c r="N7" s="2"/>
      <c r="O7" s="2"/>
      <c r="P7" s="2"/>
      <c r="Q7" s="2"/>
      <c r="R7" s="2"/>
      <c r="S7" s="2"/>
      <c r="T7" s="2"/>
    </row>
    <row r="8" spans="1:26" ht="12.75" customHeight="1">
      <c r="A8" s="2"/>
      <c r="B8" s="2"/>
      <c r="C8" s="2"/>
      <c r="D8" s="2"/>
      <c r="E8" s="2"/>
      <c r="F8" s="2"/>
      <c r="G8" s="2"/>
      <c r="H8" s="2"/>
      <c r="I8" s="2"/>
      <c r="J8" s="2"/>
      <c r="K8" s="2"/>
      <c r="L8" s="2"/>
      <c r="M8" s="2"/>
      <c r="N8" s="2"/>
      <c r="O8" s="2"/>
      <c r="P8" s="2"/>
      <c r="Q8" s="2"/>
      <c r="R8" s="2"/>
      <c r="S8" s="2"/>
      <c r="T8" s="2"/>
    </row>
    <row r="9" spans="1:26" ht="52.5" customHeight="1">
      <c r="A9" s="70" t="s">
        <v>8</v>
      </c>
      <c r="B9" s="71"/>
      <c r="C9" s="72"/>
      <c r="D9" s="70" t="s">
        <v>9</v>
      </c>
      <c r="E9" s="71"/>
      <c r="F9" s="72"/>
      <c r="G9" s="70" t="s">
        <v>10</v>
      </c>
      <c r="H9" s="71"/>
      <c r="I9" s="72"/>
      <c r="J9" s="70" t="s">
        <v>11</v>
      </c>
      <c r="K9" s="71"/>
      <c r="L9" s="72"/>
      <c r="M9" s="70" t="s">
        <v>12</v>
      </c>
      <c r="N9" s="71"/>
      <c r="O9" s="72"/>
      <c r="P9" s="19"/>
      <c r="Q9" s="20" t="s">
        <v>13</v>
      </c>
      <c r="R9" s="20"/>
      <c r="S9" s="20" t="s">
        <v>14</v>
      </c>
      <c r="T9" s="21"/>
      <c r="U9" s="36"/>
      <c r="V9" s="36"/>
      <c r="W9" s="36"/>
      <c r="X9" s="36"/>
      <c r="Y9" s="36"/>
      <c r="Z9" s="36"/>
    </row>
    <row r="10" spans="1:26" ht="12.75" customHeight="1">
      <c r="A10" s="101">
        <v>45964</v>
      </c>
      <c r="B10" s="84" t="s">
        <v>15</v>
      </c>
      <c r="C10" s="81"/>
      <c r="D10" s="91">
        <f>A10+1</f>
        <v>45965</v>
      </c>
      <c r="E10" s="84" t="s">
        <v>15</v>
      </c>
      <c r="F10" s="81"/>
      <c r="G10" s="91">
        <f>D10+1</f>
        <v>45966</v>
      </c>
      <c r="H10" s="84" t="s">
        <v>15</v>
      </c>
      <c r="I10" s="81"/>
      <c r="J10" s="94">
        <f>G10+1</f>
        <v>45967</v>
      </c>
      <c r="K10" s="80" t="s">
        <v>15</v>
      </c>
      <c r="L10" s="81"/>
      <c r="M10" s="91">
        <f>J10+1</f>
        <v>45968</v>
      </c>
      <c r="N10" s="84" t="s">
        <v>15</v>
      </c>
      <c r="O10" s="81"/>
      <c r="P10" s="22"/>
      <c r="Q10" s="87">
        <f>(IF(ISNUMBER(B11),B11,0)+IF(ISNUMBER(E11),E11,0)+IF(ISNUMBER(H11),H11,0)+IF(ISNUMBER(K11),K11,0)+IF(ISNUMBER(N11),N11,0))</f>
        <v>0</v>
      </c>
      <c r="R10" s="23"/>
      <c r="S10" s="92">
        <f>IF(R11&lt;=0,0,IF(R11&gt;0,TEXT(R11,"hh:mm")))</f>
        <v>0</v>
      </c>
      <c r="T10" s="2"/>
    </row>
    <row r="11" spans="1:26" ht="12.75" customHeight="1">
      <c r="A11" s="86"/>
      <c r="B11" s="90"/>
      <c r="C11" s="83"/>
      <c r="D11" s="86"/>
      <c r="E11" s="90"/>
      <c r="F11" s="83"/>
      <c r="G11" s="86"/>
      <c r="H11" s="90"/>
      <c r="I11" s="83"/>
      <c r="J11" s="86"/>
      <c r="K11" s="90"/>
      <c r="L11" s="83"/>
      <c r="M11" s="86"/>
      <c r="N11" s="90"/>
      <c r="O11" s="83"/>
      <c r="P11" s="24"/>
      <c r="Q11" s="88"/>
      <c r="R11" s="25">
        <f>IF(Q10&gt;0,Q10-R$6,0)</f>
        <v>0</v>
      </c>
      <c r="S11" s="88"/>
      <c r="T11" s="2"/>
    </row>
    <row r="12" spans="1:26" ht="12.75" customHeight="1">
      <c r="A12" s="91">
        <f>A10+7</f>
        <v>45971</v>
      </c>
      <c r="B12" s="84" t="s">
        <v>15</v>
      </c>
      <c r="C12" s="81"/>
      <c r="D12" s="99">
        <f>D10+7</f>
        <v>45972</v>
      </c>
      <c r="E12" s="100">
        <v>45972</v>
      </c>
      <c r="F12" s="81"/>
      <c r="G12" s="91">
        <f>G10+7</f>
        <v>45973</v>
      </c>
      <c r="H12" s="84" t="s">
        <v>15</v>
      </c>
      <c r="I12" s="81"/>
      <c r="J12" s="91">
        <f>J10+7</f>
        <v>45974</v>
      </c>
      <c r="K12" s="84" t="s">
        <v>15</v>
      </c>
      <c r="L12" s="81"/>
      <c r="M12" s="91">
        <f>M10+7</f>
        <v>45975</v>
      </c>
      <c r="N12" s="84" t="s">
        <v>15</v>
      </c>
      <c r="O12" s="81"/>
      <c r="P12" s="22"/>
      <c r="Q12" s="87">
        <f>(IF(ISNUMBER(B13),B13,0)+IF(ISNUMBER(E13),E13,0)+IF(ISNUMBER(H13),H13,0)+IF(ISNUMBER(K13),K13,0)+IF(ISNUMBER(N13),N13,0))</f>
        <v>0</v>
      </c>
      <c r="R12" s="26"/>
      <c r="S12" s="92">
        <f>IF(R13&lt;=0,0,IF(R13&gt;0,TEXT(R13,"hh:mm")))</f>
        <v>0</v>
      </c>
      <c r="T12" s="2"/>
    </row>
    <row r="13" spans="1:26" ht="12.75" customHeight="1">
      <c r="A13" s="86"/>
      <c r="B13" s="90"/>
      <c r="C13" s="83"/>
      <c r="D13" s="86"/>
      <c r="E13" s="103"/>
      <c r="F13" s="83"/>
      <c r="G13" s="86"/>
      <c r="H13" s="90"/>
      <c r="I13" s="83"/>
      <c r="J13" s="86"/>
      <c r="K13" s="90"/>
      <c r="L13" s="83"/>
      <c r="M13" s="86"/>
      <c r="N13" s="90"/>
      <c r="O13" s="83"/>
      <c r="P13" s="24"/>
      <c r="Q13" s="88"/>
      <c r="R13" s="25">
        <f>IF(Q12&gt;0,Q12-R$6,0)</f>
        <v>0</v>
      </c>
      <c r="S13" s="88"/>
      <c r="T13" s="2"/>
    </row>
    <row r="14" spans="1:26" ht="12.75" customHeight="1">
      <c r="A14" s="91">
        <f>A12+7</f>
        <v>45978</v>
      </c>
      <c r="B14" s="84" t="s">
        <v>15</v>
      </c>
      <c r="C14" s="81"/>
      <c r="D14" s="91">
        <f>D12+7</f>
        <v>45979</v>
      </c>
      <c r="E14" s="84" t="s">
        <v>15</v>
      </c>
      <c r="F14" s="81"/>
      <c r="G14" s="91">
        <f>G12+7</f>
        <v>45980</v>
      </c>
      <c r="H14" s="84" t="s">
        <v>15</v>
      </c>
      <c r="I14" s="81"/>
      <c r="J14" s="91">
        <f>J12+7</f>
        <v>45981</v>
      </c>
      <c r="K14" s="84" t="s">
        <v>15</v>
      </c>
      <c r="L14" s="81"/>
      <c r="M14" s="91">
        <f>M12+7</f>
        <v>45982</v>
      </c>
      <c r="N14" s="84" t="s">
        <v>15</v>
      </c>
      <c r="O14" s="81"/>
      <c r="P14" s="22"/>
      <c r="Q14" s="87">
        <f>(IF(ISNUMBER(B15),B15,0)+IF(ISNUMBER(E15),E15,0)+IF(ISNUMBER(H15),H15,0)+IF(ISNUMBER(K15),K15,0)+IF(ISNUMBER(N15),N15,0))</f>
        <v>0</v>
      </c>
      <c r="R14" s="26"/>
      <c r="S14" s="92">
        <f>IF(R15&lt;=0,0,IF(R15&gt;0,TEXT(R15,"hh:mm")))</f>
        <v>0</v>
      </c>
      <c r="T14" s="2"/>
    </row>
    <row r="15" spans="1:26" ht="12.75" customHeight="1">
      <c r="A15" s="86"/>
      <c r="B15" s="90"/>
      <c r="C15" s="83"/>
      <c r="D15" s="86"/>
      <c r="E15" s="90"/>
      <c r="F15" s="83"/>
      <c r="G15" s="86"/>
      <c r="H15" s="90"/>
      <c r="I15" s="83"/>
      <c r="J15" s="86"/>
      <c r="K15" s="90"/>
      <c r="L15" s="83"/>
      <c r="M15" s="86"/>
      <c r="N15" s="90"/>
      <c r="O15" s="83"/>
      <c r="P15" s="24"/>
      <c r="Q15" s="88"/>
      <c r="R15" s="25">
        <f>IF(Q14&gt;0,Q14-R$6,0)</f>
        <v>0</v>
      </c>
      <c r="S15" s="88"/>
      <c r="T15" s="2"/>
    </row>
    <row r="16" spans="1:26" ht="12.75" customHeight="1">
      <c r="A16" s="91">
        <f>A14+7</f>
        <v>45985</v>
      </c>
      <c r="B16" s="84" t="s">
        <v>15</v>
      </c>
      <c r="C16" s="81"/>
      <c r="D16" s="91">
        <f>D14+7</f>
        <v>45986</v>
      </c>
      <c r="E16" s="84" t="s">
        <v>15</v>
      </c>
      <c r="F16" s="81"/>
      <c r="G16" s="91">
        <f>G14+7</f>
        <v>45987</v>
      </c>
      <c r="H16" s="84" t="s">
        <v>15</v>
      </c>
      <c r="I16" s="81"/>
      <c r="J16" s="91">
        <f>J14+7</f>
        <v>45988</v>
      </c>
      <c r="K16" s="84" t="s">
        <v>15</v>
      </c>
      <c r="L16" s="81"/>
      <c r="M16" s="91">
        <f>M14+7</f>
        <v>45989</v>
      </c>
      <c r="N16" s="84" t="s">
        <v>15</v>
      </c>
      <c r="O16" s="81"/>
      <c r="P16" s="22"/>
      <c r="Q16" s="87">
        <f>(IF(ISNUMBER(B17),B17,0)+IF(ISNUMBER(E17),E17,0)+IF(ISNUMBER(H17),H17,0)+IF(ISNUMBER(K17),K17,0)+IF(ISNUMBER(N17),N17,0))</f>
        <v>0</v>
      </c>
      <c r="R16" s="26"/>
      <c r="S16" s="92">
        <f>IF(R17&lt;=0,0,IF(R17&gt;0,TEXT(R17,"hh:mm")))</f>
        <v>0</v>
      </c>
      <c r="T16" s="2"/>
    </row>
    <row r="17" spans="1:26" ht="12.75" customHeight="1">
      <c r="A17" s="86"/>
      <c r="B17" s="90"/>
      <c r="C17" s="83"/>
      <c r="D17" s="86"/>
      <c r="E17" s="90"/>
      <c r="F17" s="83"/>
      <c r="G17" s="86"/>
      <c r="H17" s="90"/>
      <c r="I17" s="83"/>
      <c r="J17" s="86"/>
      <c r="K17" s="90"/>
      <c r="L17" s="83"/>
      <c r="M17" s="86"/>
      <c r="N17" s="90"/>
      <c r="O17" s="83"/>
      <c r="P17" s="24"/>
      <c r="Q17" s="88"/>
      <c r="R17" s="25">
        <f>IF(Q16&gt;0,Q16-R$6,0)</f>
        <v>0</v>
      </c>
      <c r="S17" s="88"/>
      <c r="T17" s="2"/>
    </row>
    <row r="18" spans="1:26" ht="12.75" customHeight="1">
      <c r="A18" s="91">
        <f>A16+7</f>
        <v>45992</v>
      </c>
      <c r="B18" s="84" t="s">
        <v>15</v>
      </c>
      <c r="C18" s="81"/>
      <c r="D18" s="91">
        <f>D16+7</f>
        <v>45993</v>
      </c>
      <c r="E18" s="84" t="s">
        <v>15</v>
      </c>
      <c r="F18" s="81"/>
      <c r="G18" s="91">
        <f>G16+7</f>
        <v>45994</v>
      </c>
      <c r="H18" s="84" t="s">
        <v>15</v>
      </c>
      <c r="I18" s="81"/>
      <c r="J18" s="91">
        <f>J16+7</f>
        <v>45995</v>
      </c>
      <c r="K18" s="84" t="s">
        <v>15</v>
      </c>
      <c r="L18" s="81"/>
      <c r="M18" s="91">
        <f>M16+7</f>
        <v>45996</v>
      </c>
      <c r="N18" s="84" t="s">
        <v>15</v>
      </c>
      <c r="O18" s="81"/>
      <c r="P18" s="22"/>
      <c r="Q18" s="87">
        <f>(IF(ISNUMBER(B19),B19,0)+IF(ISNUMBER(E19),E19,0)+IF(ISNUMBER(H19),H19,0)+IF(ISNUMBER(K19),K19,0)+IF(ISNUMBER(N19),N19,0))</f>
        <v>0</v>
      </c>
      <c r="R18" s="26"/>
      <c r="S18" s="92">
        <f>IF(R19&lt;=0,0,IF(R19&gt;0,TEXT(R19,"hh:mm")))</f>
        <v>0</v>
      </c>
      <c r="T18" s="2"/>
    </row>
    <row r="19" spans="1:26" ht="12.75" customHeight="1">
      <c r="A19" s="86"/>
      <c r="B19" s="90"/>
      <c r="C19" s="83"/>
      <c r="D19" s="86"/>
      <c r="E19" s="90"/>
      <c r="F19" s="83"/>
      <c r="G19" s="86"/>
      <c r="H19" s="90"/>
      <c r="I19" s="83"/>
      <c r="J19" s="86"/>
      <c r="K19" s="90"/>
      <c r="L19" s="83"/>
      <c r="M19" s="86"/>
      <c r="N19" s="90"/>
      <c r="O19" s="83"/>
      <c r="P19" s="24"/>
      <c r="Q19" s="88"/>
      <c r="R19" s="25">
        <f>IF(Q18&gt;0,Q18-R$6,0)</f>
        <v>0</v>
      </c>
      <c r="S19" s="88"/>
      <c r="T19" s="2"/>
    </row>
    <row r="20" spans="1:26" ht="12.75" customHeight="1">
      <c r="A20" s="91">
        <f>A18+7</f>
        <v>45999</v>
      </c>
      <c r="B20" s="84" t="s">
        <v>15</v>
      </c>
      <c r="C20" s="81"/>
      <c r="D20" s="91">
        <f>D18+7</f>
        <v>46000</v>
      </c>
      <c r="E20" s="84" t="s">
        <v>15</v>
      </c>
      <c r="F20" s="81"/>
      <c r="G20" s="91">
        <f>G18+7</f>
        <v>46001</v>
      </c>
      <c r="H20" s="84" t="s">
        <v>15</v>
      </c>
      <c r="I20" s="81"/>
      <c r="J20" s="91">
        <f>J18+7</f>
        <v>46002</v>
      </c>
      <c r="K20" s="84" t="s">
        <v>15</v>
      </c>
      <c r="L20" s="81"/>
      <c r="M20" s="91">
        <f>M18+7</f>
        <v>46003</v>
      </c>
      <c r="N20" s="84" t="s">
        <v>15</v>
      </c>
      <c r="O20" s="81"/>
      <c r="P20" s="22"/>
      <c r="Q20" s="87">
        <f>(IF(ISNUMBER(B21),B21,0)+IF(ISNUMBER(E21),E21,0)+IF(ISNUMBER(H21),H21,0)+IF(ISNUMBER(K21),K21,0)+IF(ISNUMBER(N21),N21,0))</f>
        <v>0</v>
      </c>
      <c r="R20" s="26"/>
      <c r="S20" s="92">
        <f>IF(R21&lt;=0,0,IF(R21&gt;0,TEXT(R21,"hh:mm")))</f>
        <v>0</v>
      </c>
      <c r="T20" s="2"/>
    </row>
    <row r="21" spans="1:26" ht="12.75" customHeight="1">
      <c r="A21" s="86"/>
      <c r="B21" s="90"/>
      <c r="C21" s="83"/>
      <c r="D21" s="86"/>
      <c r="E21" s="90"/>
      <c r="F21" s="83"/>
      <c r="G21" s="86"/>
      <c r="H21" s="90"/>
      <c r="I21" s="83"/>
      <c r="J21" s="86"/>
      <c r="K21" s="90"/>
      <c r="L21" s="83"/>
      <c r="M21" s="86"/>
      <c r="N21" s="90"/>
      <c r="O21" s="83"/>
      <c r="P21" s="24"/>
      <c r="Q21" s="88"/>
      <c r="R21" s="25">
        <f>IF(Q20&gt;0,Q20-R$6,0)</f>
        <v>0</v>
      </c>
      <c r="S21" s="88"/>
      <c r="T21" s="2"/>
    </row>
    <row r="22" spans="1:26" ht="12.75" customHeight="1">
      <c r="A22" s="91">
        <f>A20+7</f>
        <v>46006</v>
      </c>
      <c r="B22" s="84" t="s">
        <v>15</v>
      </c>
      <c r="C22" s="81"/>
      <c r="D22" s="91">
        <f>D20+7</f>
        <v>46007</v>
      </c>
      <c r="E22" s="84" t="s">
        <v>15</v>
      </c>
      <c r="F22" s="81"/>
      <c r="G22" s="91">
        <f>G20+7</f>
        <v>46008</v>
      </c>
      <c r="H22" s="84" t="s">
        <v>15</v>
      </c>
      <c r="I22" s="81"/>
      <c r="J22" s="91">
        <f>J20+7</f>
        <v>46009</v>
      </c>
      <c r="K22" s="84" t="s">
        <v>15</v>
      </c>
      <c r="L22" s="81"/>
      <c r="M22" s="91">
        <f>M20+7</f>
        <v>46010</v>
      </c>
      <c r="N22" s="84" t="s">
        <v>15</v>
      </c>
      <c r="O22" s="81"/>
      <c r="P22" s="22"/>
      <c r="Q22" s="87">
        <f>(IF(ISNUMBER(B23),B23,0)+IF(ISNUMBER(E23),E23,0)+IF(ISNUMBER(H23),H23,0)+IF(ISNUMBER(K23),K23,0)+IF(ISNUMBER(N23),N23,0))</f>
        <v>0</v>
      </c>
      <c r="R22" s="26"/>
      <c r="S22" s="92">
        <f>IF(R23&lt;=0,0,IF(R23&gt;0,TEXT(R23,"hh:mm")))</f>
        <v>0</v>
      </c>
      <c r="T22" s="2"/>
    </row>
    <row r="23" spans="1:26" ht="12.75" customHeight="1">
      <c r="A23" s="86"/>
      <c r="B23" s="90"/>
      <c r="C23" s="83"/>
      <c r="D23" s="86"/>
      <c r="E23" s="90"/>
      <c r="F23" s="83"/>
      <c r="G23" s="86"/>
      <c r="H23" s="90"/>
      <c r="I23" s="83"/>
      <c r="J23" s="86"/>
      <c r="K23" s="90"/>
      <c r="L23" s="83"/>
      <c r="M23" s="86"/>
      <c r="N23" s="90"/>
      <c r="O23" s="83"/>
      <c r="P23" s="24"/>
      <c r="Q23" s="88"/>
      <c r="R23" s="25">
        <f>IF(Q22&gt;0,Q22-R$6,0)</f>
        <v>0</v>
      </c>
      <c r="S23" s="88"/>
      <c r="T23" s="2"/>
    </row>
    <row r="24" spans="1:26" ht="12.75" customHeight="1">
      <c r="A24" s="2"/>
      <c r="B24" s="2"/>
      <c r="C24" s="2"/>
      <c r="D24" s="2"/>
      <c r="E24" s="2"/>
      <c r="F24" s="2"/>
      <c r="G24" s="2"/>
      <c r="H24" s="2"/>
      <c r="I24" s="2"/>
      <c r="J24" s="2"/>
      <c r="K24" s="2"/>
      <c r="L24" s="2"/>
      <c r="M24" s="2"/>
      <c r="N24" s="2"/>
      <c r="O24" s="2"/>
      <c r="P24" s="2"/>
      <c r="Q24" s="2"/>
      <c r="R24" s="2"/>
      <c r="S24" s="2"/>
      <c r="T24" s="2"/>
    </row>
    <row r="25" spans="1:26" ht="39" customHeight="1">
      <c r="A25" s="95" t="s">
        <v>16</v>
      </c>
      <c r="B25" s="71"/>
      <c r="C25" s="71"/>
      <c r="D25" s="71"/>
      <c r="E25" s="71"/>
      <c r="F25" s="71"/>
      <c r="G25" s="71"/>
      <c r="H25" s="71"/>
      <c r="I25" s="71"/>
      <c r="J25" s="71"/>
      <c r="K25" s="71"/>
      <c r="L25" s="71"/>
      <c r="M25" s="71"/>
      <c r="N25" s="72"/>
      <c r="O25" s="2"/>
      <c r="P25" s="14"/>
      <c r="Q25" s="27" t="s">
        <v>17</v>
      </c>
      <c r="R25" s="28">
        <f>IF(ISNUMBER(R11),R11,0)+IF(ISNUMBER(R13),R13,0)+IF(ISNUMBER(R15),R15,0)+IF(ISNUMBER(R17),R17,0)+IF(ISNUMBER(R19),R19,0)+IF(ISNUMBER(R21),R21,0)+IF(ISNUMBER(R23),R23,0)</f>
        <v>0</v>
      </c>
      <c r="S25" s="29">
        <f>S10+S12+S14+S16+S18+S20+S22</f>
        <v>0</v>
      </c>
      <c r="T25" s="30"/>
    </row>
    <row r="26" spans="1:26" ht="36.75" customHeight="1">
      <c r="A26" s="6"/>
      <c r="B26" s="2"/>
      <c r="C26" s="2"/>
      <c r="D26" s="2"/>
      <c r="E26" s="2"/>
      <c r="F26" s="2"/>
      <c r="G26" s="2"/>
      <c r="H26" s="2"/>
      <c r="I26" s="2"/>
      <c r="J26" s="2"/>
      <c r="K26" s="2"/>
      <c r="L26" s="2"/>
      <c r="M26" s="2"/>
      <c r="N26" s="2"/>
      <c r="O26" s="2"/>
      <c r="P26" s="2"/>
      <c r="Q26" s="27" t="s">
        <v>20</v>
      </c>
      <c r="R26" s="28"/>
      <c r="S26" s="29">
        <f>'Période 1'!S27+'Période 2'!S25</f>
        <v>0</v>
      </c>
      <c r="T26" s="2"/>
    </row>
    <row r="27" spans="1:26" ht="17.25" customHeight="1">
      <c r="A27" s="96" t="s">
        <v>21</v>
      </c>
      <c r="B27" s="77"/>
      <c r="C27" s="77"/>
      <c r="D27" s="77"/>
      <c r="E27" s="77"/>
      <c r="F27" s="77"/>
      <c r="G27" s="77"/>
      <c r="H27" s="77"/>
      <c r="I27" s="77"/>
      <c r="J27" s="77"/>
      <c r="K27" s="77"/>
      <c r="L27" s="77"/>
      <c r="M27" s="77"/>
      <c r="N27" s="77"/>
      <c r="O27" s="77"/>
      <c r="P27" s="2"/>
      <c r="Q27" s="37"/>
      <c r="R27" s="38"/>
      <c r="S27" s="39"/>
      <c r="T27" s="2"/>
      <c r="U27" s="40"/>
      <c r="V27" s="40"/>
      <c r="W27" s="40"/>
      <c r="X27" s="40"/>
      <c r="Y27" s="40"/>
      <c r="Z27" s="40"/>
    </row>
    <row r="28" spans="1:26" ht="12.75" customHeight="1">
      <c r="A28" s="32"/>
      <c r="B28" s="2"/>
      <c r="C28" s="2"/>
      <c r="D28" s="2"/>
      <c r="E28" s="2"/>
      <c r="F28" s="2"/>
      <c r="G28" s="2"/>
      <c r="H28" s="6"/>
      <c r="I28" s="2"/>
      <c r="J28" s="2"/>
      <c r="K28" s="6"/>
      <c r="L28" s="2"/>
      <c r="M28" s="2"/>
      <c r="N28" s="2"/>
      <c r="O28" s="2"/>
      <c r="P28" s="2"/>
      <c r="Q28" s="2"/>
      <c r="R28" s="2"/>
      <c r="S28" s="2"/>
      <c r="T28" s="2"/>
    </row>
    <row r="29" spans="1:26" ht="12.75" customHeight="1">
      <c r="A29" s="33"/>
      <c r="B29" s="2"/>
      <c r="C29" s="2"/>
      <c r="D29" s="2"/>
      <c r="E29" s="2"/>
      <c r="F29" s="2"/>
      <c r="G29" s="2"/>
      <c r="H29" s="2"/>
      <c r="I29" s="2"/>
      <c r="J29" s="2"/>
      <c r="K29" s="2"/>
      <c r="L29" s="2"/>
      <c r="M29" s="2"/>
      <c r="N29" s="2"/>
      <c r="O29" s="2"/>
      <c r="P29" s="2"/>
      <c r="Q29" s="2"/>
      <c r="R29" s="2"/>
      <c r="S29" s="2"/>
      <c r="T29" s="2"/>
    </row>
    <row r="30" spans="1:26" ht="12.75" customHeight="1">
      <c r="A30" s="41"/>
      <c r="B30" s="42"/>
      <c r="C30" s="42"/>
      <c r="D30" s="42"/>
      <c r="E30" s="42"/>
      <c r="F30" s="42"/>
      <c r="G30" s="42"/>
      <c r="H30" s="36"/>
      <c r="I30" s="42"/>
      <c r="J30" s="36"/>
      <c r="K30" s="42"/>
      <c r="L30" s="42"/>
      <c r="M30" s="42"/>
      <c r="N30" s="42"/>
    </row>
    <row r="31" spans="1:26" ht="12.75" customHeight="1">
      <c r="A31" s="43"/>
      <c r="B31" s="42"/>
      <c r="C31" s="42"/>
      <c r="D31" s="42"/>
      <c r="E31" s="42"/>
      <c r="F31" s="42"/>
      <c r="G31" s="42"/>
      <c r="H31" s="42"/>
      <c r="I31" s="42"/>
      <c r="J31" s="42"/>
      <c r="K31" s="42"/>
      <c r="L31" s="42"/>
      <c r="M31" s="42"/>
      <c r="N31" s="42"/>
    </row>
    <row r="32" spans="1:26" ht="12.75" customHeight="1">
      <c r="A32" s="43"/>
      <c r="B32" s="44"/>
      <c r="C32" s="42"/>
      <c r="D32" s="42"/>
      <c r="E32" s="42"/>
      <c r="F32" s="42"/>
      <c r="G32" s="42"/>
      <c r="H32" s="42"/>
      <c r="I32" s="42"/>
      <c r="J32" s="42"/>
      <c r="K32" s="42"/>
      <c r="L32" s="42"/>
      <c r="M32" s="42"/>
      <c r="N32" s="42"/>
    </row>
    <row r="33" spans="1:14" ht="12.75" customHeight="1">
      <c r="A33" s="42"/>
      <c r="B33" s="42"/>
      <c r="C33" s="42"/>
      <c r="D33" s="42"/>
      <c r="E33" s="42"/>
      <c r="F33" s="42"/>
      <c r="G33" s="42"/>
      <c r="H33" s="42"/>
      <c r="I33" s="42"/>
      <c r="J33" s="42"/>
      <c r="K33" s="42"/>
      <c r="L33" s="42"/>
      <c r="M33" s="42"/>
      <c r="N33" s="42"/>
    </row>
    <row r="34" spans="1:14" ht="12.75" customHeight="1">
      <c r="A34" s="42"/>
      <c r="B34" s="42"/>
      <c r="C34" s="42"/>
      <c r="D34" s="36"/>
      <c r="E34" s="42"/>
      <c r="F34" s="42"/>
      <c r="G34" s="42"/>
      <c r="H34" s="42"/>
      <c r="I34" s="42"/>
      <c r="J34" s="42"/>
      <c r="K34" s="42"/>
      <c r="L34" s="42"/>
      <c r="M34" s="42"/>
      <c r="N34" s="42"/>
    </row>
    <row r="35" spans="1:14" ht="12.75" customHeight="1">
      <c r="A35" s="42"/>
      <c r="B35" s="42"/>
      <c r="C35" s="42"/>
      <c r="D35" s="41"/>
      <c r="E35" s="42"/>
      <c r="F35" s="42"/>
      <c r="G35" s="42"/>
      <c r="H35" s="42"/>
      <c r="I35" s="42"/>
      <c r="J35" s="42"/>
      <c r="K35" s="42"/>
      <c r="L35" s="42"/>
      <c r="M35" s="42"/>
      <c r="N35" s="42"/>
    </row>
    <row r="36" spans="1:14" ht="12.75" customHeight="1">
      <c r="A36" s="42"/>
      <c r="B36" s="42"/>
      <c r="C36" s="42"/>
      <c r="D36" s="41"/>
      <c r="E36" s="42"/>
      <c r="F36" s="42"/>
      <c r="G36" s="42"/>
      <c r="H36" s="45"/>
      <c r="I36" s="42"/>
      <c r="J36" s="42"/>
      <c r="K36" s="42"/>
      <c r="L36" s="42"/>
      <c r="M36" s="42"/>
      <c r="N36" s="42"/>
    </row>
    <row r="37" spans="1:14" ht="12.75" customHeight="1">
      <c r="A37" s="42"/>
      <c r="B37" s="42"/>
      <c r="C37" s="42"/>
      <c r="D37" s="42"/>
      <c r="E37" s="42"/>
      <c r="F37" s="42"/>
      <c r="G37" s="42"/>
      <c r="H37" s="42"/>
      <c r="I37" s="42"/>
      <c r="J37" s="42"/>
      <c r="K37" s="42"/>
      <c r="L37" s="42"/>
      <c r="M37" s="42"/>
      <c r="N37" s="42"/>
    </row>
    <row r="38" spans="1:14" ht="12.75" customHeight="1">
      <c r="A38" s="42"/>
      <c r="B38" s="42"/>
      <c r="C38" s="42"/>
      <c r="D38" s="42"/>
      <c r="E38" s="42"/>
      <c r="F38" s="42"/>
      <c r="G38" s="42"/>
      <c r="H38" s="42"/>
      <c r="I38" s="42"/>
      <c r="J38" s="42"/>
      <c r="K38" s="42"/>
      <c r="L38" s="42"/>
      <c r="M38" s="42"/>
      <c r="N38" s="42"/>
    </row>
    <row r="39" spans="1:14" ht="12.75" customHeight="1">
      <c r="A39" s="42"/>
      <c r="B39" s="42"/>
      <c r="C39" s="102"/>
      <c r="D39" s="77"/>
      <c r="E39" s="77"/>
      <c r="F39" s="77"/>
      <c r="G39" s="77"/>
      <c r="H39" s="77"/>
      <c r="I39" s="42"/>
      <c r="J39" s="42"/>
      <c r="K39" s="42"/>
      <c r="L39" s="42"/>
      <c r="M39" s="42"/>
      <c r="N39" s="42"/>
    </row>
    <row r="40" spans="1:14" ht="12.75" customHeight="1">
      <c r="A40" s="42"/>
      <c r="B40" s="42"/>
      <c r="C40" s="42"/>
      <c r="D40" s="42"/>
      <c r="E40" s="42"/>
      <c r="F40" s="42"/>
      <c r="G40" s="42"/>
      <c r="H40" s="42"/>
      <c r="I40" s="42"/>
      <c r="J40" s="42"/>
      <c r="K40" s="42"/>
      <c r="L40" s="42"/>
      <c r="M40" s="42"/>
      <c r="N40" s="42"/>
    </row>
    <row r="41" spans="1:14" ht="12.75" customHeight="1">
      <c r="A41" s="42"/>
      <c r="B41" s="42"/>
      <c r="C41" s="42"/>
      <c r="D41" s="42"/>
      <c r="E41" s="42"/>
      <c r="F41" s="42"/>
      <c r="G41" s="42"/>
      <c r="H41" s="42"/>
      <c r="I41" s="42"/>
      <c r="J41" s="42"/>
      <c r="K41" s="42"/>
      <c r="L41" s="42"/>
      <c r="M41" s="42"/>
      <c r="N41" s="42"/>
    </row>
    <row r="42" spans="1:14" ht="12.75" customHeight="1">
      <c r="A42" s="42"/>
      <c r="B42" s="42"/>
      <c r="C42" s="42"/>
      <c r="D42" s="42"/>
      <c r="E42" s="42"/>
      <c r="F42" s="42"/>
      <c r="G42" s="42"/>
      <c r="H42" s="42"/>
      <c r="I42" s="42"/>
      <c r="J42" s="42"/>
      <c r="K42" s="42"/>
      <c r="L42" s="42"/>
      <c r="M42" s="42"/>
      <c r="N42" s="42"/>
    </row>
    <row r="43" spans="1:14" ht="12.75" customHeight="1">
      <c r="A43" s="42"/>
      <c r="B43" s="42"/>
      <c r="C43" s="42"/>
      <c r="D43" s="42"/>
      <c r="E43" s="42"/>
      <c r="F43" s="42"/>
      <c r="G43" s="42"/>
      <c r="H43" s="42"/>
      <c r="I43" s="42"/>
      <c r="J43" s="42"/>
      <c r="K43" s="42"/>
      <c r="L43" s="42"/>
      <c r="M43" s="42"/>
      <c r="N43" s="42"/>
    </row>
    <row r="44" spans="1:14" ht="12.75" customHeight="1">
      <c r="A44" s="42"/>
      <c r="B44" s="42"/>
      <c r="C44" s="42"/>
      <c r="D44" s="42"/>
      <c r="E44" s="42"/>
      <c r="F44" s="42"/>
      <c r="G44" s="42"/>
      <c r="H44" s="42"/>
      <c r="I44" s="42"/>
      <c r="J44" s="42"/>
      <c r="K44" s="42"/>
      <c r="L44" s="42"/>
      <c r="M44" s="42"/>
      <c r="N44" s="42"/>
    </row>
    <row r="45" spans="1:14" ht="12.75" customHeight="1"/>
    <row r="46" spans="1:14" ht="12.75" customHeight="1"/>
    <row r="47" spans="1:14" ht="12.75" customHeight="1"/>
    <row r="48" spans="1:14"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133">
    <mergeCell ref="Q22:Q23"/>
    <mergeCell ref="S22:S23"/>
    <mergeCell ref="N23:O23"/>
    <mergeCell ref="N18:O18"/>
    <mergeCell ref="Q18:Q19"/>
    <mergeCell ref="S18:S19"/>
    <mergeCell ref="N19:O19"/>
    <mergeCell ref="N20:O20"/>
    <mergeCell ref="Q20:Q21"/>
    <mergeCell ref="S20:S21"/>
    <mergeCell ref="M18:M19"/>
    <mergeCell ref="E19:F19"/>
    <mergeCell ref="K19:L19"/>
    <mergeCell ref="A20:A21"/>
    <mergeCell ref="A22:A23"/>
    <mergeCell ref="M20:M21"/>
    <mergeCell ref="M22:M23"/>
    <mergeCell ref="N21:O21"/>
    <mergeCell ref="N22:O22"/>
    <mergeCell ref="E22:F22"/>
    <mergeCell ref="E23:F23"/>
    <mergeCell ref="D18:D19"/>
    <mergeCell ref="D20:D21"/>
    <mergeCell ref="E20:F20"/>
    <mergeCell ref="G20:G21"/>
    <mergeCell ref="E21:F21"/>
    <mergeCell ref="D22:D23"/>
    <mergeCell ref="G22:G23"/>
    <mergeCell ref="B14:C14"/>
    <mergeCell ref="D14:D15"/>
    <mergeCell ref="G14:G15"/>
    <mergeCell ref="G16:G17"/>
    <mergeCell ref="E17:F17"/>
    <mergeCell ref="E18:F18"/>
    <mergeCell ref="G18:G19"/>
    <mergeCell ref="J18:J19"/>
    <mergeCell ref="K18:L18"/>
    <mergeCell ref="K20:L20"/>
    <mergeCell ref="K21:L21"/>
    <mergeCell ref="K22:L22"/>
    <mergeCell ref="K23:L23"/>
    <mergeCell ref="B22:C22"/>
    <mergeCell ref="B23:C23"/>
    <mergeCell ref="C39:H39"/>
    <mergeCell ref="A16:A17"/>
    <mergeCell ref="B17:C17"/>
    <mergeCell ref="A18:A19"/>
    <mergeCell ref="B18:C18"/>
    <mergeCell ref="B19:C19"/>
    <mergeCell ref="B20:C20"/>
    <mergeCell ref="B21:C21"/>
    <mergeCell ref="A25:N25"/>
    <mergeCell ref="A27:O27"/>
    <mergeCell ref="B16:C16"/>
    <mergeCell ref="H16:I16"/>
    <mergeCell ref="H17:I17"/>
    <mergeCell ref="H21:I21"/>
    <mergeCell ref="H22:I22"/>
    <mergeCell ref="J22:J23"/>
    <mergeCell ref="H23:I23"/>
    <mergeCell ref="H18:I18"/>
    <mergeCell ref="H19:I19"/>
    <mergeCell ref="H20:I20"/>
    <mergeCell ref="J20:J21"/>
    <mergeCell ref="A10:A11"/>
    <mergeCell ref="B10:C10"/>
    <mergeCell ref="D10:D11"/>
    <mergeCell ref="G10:G11"/>
    <mergeCell ref="A12:A13"/>
    <mergeCell ref="N14:O14"/>
    <mergeCell ref="Q14:Q15"/>
    <mergeCell ref="S14:S15"/>
    <mergeCell ref="N15:O15"/>
    <mergeCell ref="E14:F14"/>
    <mergeCell ref="E15:F15"/>
    <mergeCell ref="K14:L14"/>
    <mergeCell ref="K15:L15"/>
    <mergeCell ref="G12:G13"/>
    <mergeCell ref="H12:I12"/>
    <mergeCell ref="H13:I13"/>
    <mergeCell ref="H14:I14"/>
    <mergeCell ref="J14:J15"/>
    <mergeCell ref="M14:M15"/>
    <mergeCell ref="H15:I15"/>
    <mergeCell ref="B15:C15"/>
    <mergeCell ref="B13:C13"/>
    <mergeCell ref="E13:F13"/>
    <mergeCell ref="A14:A15"/>
    <mergeCell ref="N16:O16"/>
    <mergeCell ref="N17:O17"/>
    <mergeCell ref="D16:D17"/>
    <mergeCell ref="E16:F16"/>
    <mergeCell ref="J16:J17"/>
    <mergeCell ref="M16:M17"/>
    <mergeCell ref="Q16:Q17"/>
    <mergeCell ref="S16:S17"/>
    <mergeCell ref="K17:L17"/>
    <mergeCell ref="K16:L16"/>
    <mergeCell ref="Q10:Q11"/>
    <mergeCell ref="S10:S11"/>
    <mergeCell ref="H11:I11"/>
    <mergeCell ref="N11:O11"/>
    <mergeCell ref="B11:C11"/>
    <mergeCell ref="B12:C12"/>
    <mergeCell ref="N12:O12"/>
    <mergeCell ref="N13:O13"/>
    <mergeCell ref="D12:D13"/>
    <mergeCell ref="E12:F12"/>
    <mergeCell ref="J12:J13"/>
    <mergeCell ref="M12:M13"/>
    <mergeCell ref="Q12:Q13"/>
    <mergeCell ref="S12:S13"/>
    <mergeCell ref="K13:L13"/>
    <mergeCell ref="E10:F10"/>
    <mergeCell ref="E11:F11"/>
    <mergeCell ref="K10:L10"/>
    <mergeCell ref="K11:L11"/>
    <mergeCell ref="K12:L12"/>
    <mergeCell ref="H10:I10"/>
    <mergeCell ref="J10:J11"/>
    <mergeCell ref="M10:M11"/>
    <mergeCell ref="N10:O10"/>
    <mergeCell ref="J9:L9"/>
    <mergeCell ref="M9:O9"/>
    <mergeCell ref="B1:D1"/>
    <mergeCell ref="F1:H1"/>
    <mergeCell ref="I1:K1"/>
    <mergeCell ref="N1:P1"/>
    <mergeCell ref="Q1:S5"/>
    <mergeCell ref="C2:D2"/>
    <mergeCell ref="A9:C9"/>
    <mergeCell ref="D9:F9"/>
    <mergeCell ref="G9:I9"/>
  </mergeCells>
  <conditionalFormatting sqref="R26:R27">
    <cfRule type="cellIs" dxfId="37" priority="1" operator="greaterThan">
      <formula>0</formula>
    </cfRule>
  </conditionalFormatting>
  <conditionalFormatting sqref="R26:R27">
    <cfRule type="cellIs" dxfId="36" priority="2" operator="lessThanOrEqual">
      <formula>0</formula>
    </cfRule>
  </conditionalFormatting>
  <conditionalFormatting sqref="R11 R13 R15 R17 R19 R21 R23 R25">
    <cfRule type="cellIs" dxfId="35" priority="3" operator="greaterThan">
      <formula>0</formula>
    </cfRule>
  </conditionalFormatting>
  <conditionalFormatting sqref="R11 R13 R15 R17 R19 R21 R23 R25">
    <cfRule type="cellIs" dxfId="34" priority="4" operator="lessThanOrEqual">
      <formula>0</formula>
    </cfRule>
  </conditionalFormatting>
  <conditionalFormatting sqref="B10:C10 B12:C12 B14:C14 B16:C16 B18:C18 B20:C20 B22:C22 E10:F10 E12:F12 E14:F14 E16:F16 E18:F18 E20:F20 E22:F22 H10:I10 H12:I12 H14:I14 H16:I16 H18:I18 H20:I20 H22:I22 K10:L10 K12:L12 K14:L14 K16:L16 K18:L18 K20:L20 K22:L22 N10:P10 N12:P12 N14:P14 N16:P16 N18:P18 N20:P20 N22:P22">
    <cfRule type="cellIs" dxfId="33" priority="5" operator="equal">
      <formula>"école"</formula>
    </cfRule>
  </conditionalFormatting>
  <dataValidations count="1">
    <dataValidation type="custom" allowBlank="1" showInputMessage="1" showErrorMessage="1" prompt="Erreur de saisie - Soit le format horaire n'est pas respecté, soit l'horaire saisi est ... impossible pour une journée..." sqref="B11 E11 H11 K11 N11 P11 B13 E13 H13 K13 N13 P13 B15 E15 H15 K15 N15 P15 B17 E17 H17 K17 N17 P17 B19 E19 H19 K19 N19 P19 B21 E21 H21 K21 N21 P21 B23 E23 H23 K23 N23 P23" xr:uid="{00000000-0002-0000-0100-000000000000}">
      <formula1>AND(GTE(B11,MIN((0.0208333333333333),(0.333333333333333))),LTE(B11,MAX((0.0208333333333333),(0.333333333333333))))</formula1>
    </dataValidation>
  </dataValidations>
  <pageMargins left="0.7" right="0.7" top="0.75" bottom="0.75" header="0" footer="0"/>
  <pageSetup orientation="landscape"/>
  <headerFooter>
    <oddHeader>&amp;LDivision des personnels enseignants 1er degré DPE6&amp;CTABLEAU INDIVIDUEL DE SUIVI DES HEURES D'ENSEIGNEMENT REALISEES</oddHeader>
    <oddFooter>&amp;CDirection des services départementaux de l'éducation nationale de la Somme - Année scolaire 2015–2016</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00"/>
  </sheetPr>
  <dimension ref="A1:AC1001"/>
  <sheetViews>
    <sheetView showGridLines="0" workbookViewId="0"/>
  </sheetViews>
  <sheetFormatPr baseColWidth="10" defaultColWidth="12.5703125" defaultRowHeight="15" customHeight="1"/>
  <cols>
    <col min="1" max="1" width="5.5703125" customWidth="1"/>
    <col min="2" max="3" width="10.7109375" customWidth="1"/>
    <col min="4" max="4" width="5.5703125" customWidth="1"/>
    <col min="5" max="6" width="10.7109375" customWidth="1"/>
    <col min="7" max="7" width="5.5703125" customWidth="1"/>
    <col min="8" max="9" width="10.7109375" customWidth="1"/>
    <col min="10" max="10" width="5.5703125" customWidth="1"/>
    <col min="11" max="12" width="10.7109375" customWidth="1"/>
    <col min="13" max="13" width="5.5703125" customWidth="1"/>
    <col min="14" max="15" width="10.7109375" customWidth="1"/>
    <col min="16" max="16" width="1.7109375" customWidth="1"/>
    <col min="17" max="17" width="10.7109375" customWidth="1"/>
    <col min="18" max="18" width="10" hidden="1" customWidth="1"/>
    <col min="19" max="19" width="8.7109375" customWidth="1"/>
    <col min="20" max="29" width="10" customWidth="1"/>
  </cols>
  <sheetData>
    <row r="1" spans="1:29" ht="22.5" customHeight="1">
      <c r="A1" s="1" t="s">
        <v>0</v>
      </c>
      <c r="B1" s="97">
        <f>'Période 1'!B1:D1</f>
        <v>0</v>
      </c>
      <c r="C1" s="77"/>
      <c r="D1" s="77"/>
      <c r="E1" s="2"/>
      <c r="F1" s="76" t="s">
        <v>1</v>
      </c>
      <c r="G1" s="77"/>
      <c r="H1" s="77"/>
      <c r="I1" s="97">
        <f>'Période 1'!I1:K1</f>
        <v>0</v>
      </c>
      <c r="J1" s="77"/>
      <c r="K1" s="77"/>
      <c r="L1" s="1" t="s">
        <v>2</v>
      </c>
      <c r="M1" s="4"/>
      <c r="N1" s="97">
        <f>'Période 1'!N1:P1</f>
        <v>0</v>
      </c>
      <c r="O1" s="77"/>
      <c r="P1" s="77"/>
      <c r="Q1" s="78"/>
      <c r="R1" s="77"/>
      <c r="S1" s="77"/>
      <c r="T1" s="2"/>
    </row>
    <row r="2" spans="1:29" ht="25.5" customHeight="1">
      <c r="A2" s="1" t="s">
        <v>3</v>
      </c>
      <c r="B2" s="2"/>
      <c r="C2" s="98">
        <f>'Période 1'!C2:D2</f>
        <v>0</v>
      </c>
      <c r="D2" s="77"/>
      <c r="E2" s="5"/>
      <c r="F2" s="2"/>
      <c r="G2" s="4"/>
      <c r="H2" s="4"/>
      <c r="I2" s="4"/>
      <c r="J2" s="4"/>
      <c r="K2" s="4"/>
      <c r="L2" s="1"/>
      <c r="M2" s="6" t="s">
        <v>4</v>
      </c>
      <c r="N2" s="2"/>
      <c r="O2" s="2"/>
      <c r="P2" s="2"/>
      <c r="Q2" s="77"/>
      <c r="R2" s="77"/>
      <c r="S2" s="77"/>
      <c r="T2" s="2"/>
    </row>
    <row r="3" spans="1:29" ht="15" customHeight="1">
      <c r="A3" s="2"/>
      <c r="B3" s="1"/>
      <c r="C3" s="1"/>
      <c r="D3" s="2"/>
      <c r="E3" s="2"/>
      <c r="F3" s="2"/>
      <c r="G3" s="2"/>
      <c r="H3" s="4"/>
      <c r="I3" s="4"/>
      <c r="J3" s="4"/>
      <c r="K3" s="4"/>
      <c r="L3" s="2"/>
      <c r="M3" s="8"/>
      <c r="N3" s="7"/>
      <c r="O3" s="7"/>
      <c r="P3" s="2"/>
      <c r="Q3" s="77"/>
      <c r="R3" s="77"/>
      <c r="S3" s="77"/>
      <c r="T3" s="2"/>
    </row>
    <row r="4" spans="1:29" ht="6.75" customHeight="1">
      <c r="A4" s="2"/>
      <c r="B4" s="1"/>
      <c r="C4" s="1"/>
      <c r="D4" s="2"/>
      <c r="E4" s="2"/>
      <c r="F4" s="2"/>
      <c r="G4" s="2"/>
      <c r="H4" s="2"/>
      <c r="I4" s="9"/>
      <c r="J4" s="4"/>
      <c r="K4" s="4"/>
      <c r="L4" s="2"/>
      <c r="M4" s="8"/>
      <c r="N4" s="8"/>
      <c r="O4" s="7"/>
      <c r="P4" s="2"/>
      <c r="Q4" s="77"/>
      <c r="R4" s="77"/>
      <c r="S4" s="77"/>
      <c r="T4" s="2"/>
    </row>
    <row r="5" spans="1:29" ht="22.5" customHeight="1">
      <c r="A5" s="2"/>
      <c r="B5" s="1"/>
      <c r="C5" s="3"/>
      <c r="D5" s="4"/>
      <c r="E5" s="4"/>
      <c r="F5" s="2"/>
      <c r="G5" s="9" t="s">
        <v>22</v>
      </c>
      <c r="H5" s="10"/>
      <c r="I5" s="9"/>
      <c r="J5" s="4"/>
      <c r="K5" s="4"/>
      <c r="L5" s="2"/>
      <c r="M5" s="11" t="str">
        <f>'Période 1'!M5</f>
        <v xml:space="preserve">  Remplaçant</v>
      </c>
      <c r="N5" s="2"/>
      <c r="O5" s="2"/>
      <c r="P5" s="2"/>
      <c r="Q5" s="77"/>
      <c r="R5" s="77"/>
      <c r="S5" s="77"/>
      <c r="T5" s="2"/>
    </row>
    <row r="6" spans="1:29" ht="15" customHeight="1">
      <c r="A6" s="2"/>
      <c r="B6" s="2"/>
      <c r="C6" s="2"/>
      <c r="D6" s="12"/>
      <c r="E6" s="12"/>
      <c r="F6" s="12"/>
      <c r="G6" s="13"/>
      <c r="H6" s="9"/>
      <c r="I6" s="10"/>
      <c r="J6" s="12"/>
      <c r="K6" s="12"/>
      <c r="L6" s="12"/>
      <c r="M6" s="12"/>
      <c r="N6" s="12"/>
      <c r="O6" s="12"/>
      <c r="P6" s="12"/>
      <c r="Q6" s="14"/>
      <c r="R6" s="15">
        <v>1</v>
      </c>
      <c r="S6" s="14"/>
      <c r="T6" s="2"/>
    </row>
    <row r="7" spans="1:29" ht="12.75" customHeight="1">
      <c r="A7" s="2"/>
      <c r="B7" s="2"/>
      <c r="C7" s="2"/>
      <c r="D7" s="4"/>
      <c r="E7" s="4"/>
      <c r="F7" s="2"/>
      <c r="G7" s="16"/>
      <c r="H7" s="35" t="str">
        <f>'Période 1'!H7</f>
        <v xml:space="preserve">        année 2025/2026</v>
      </c>
      <c r="I7" s="18"/>
      <c r="J7" s="4"/>
      <c r="K7" s="4"/>
      <c r="L7" s="2"/>
      <c r="M7" s="2"/>
      <c r="N7" s="2"/>
      <c r="O7" s="2"/>
      <c r="P7" s="2"/>
      <c r="Q7" s="2"/>
      <c r="R7" s="2"/>
      <c r="S7" s="2"/>
      <c r="T7" s="2"/>
    </row>
    <row r="8" spans="1:29" ht="12.75" customHeight="1">
      <c r="A8" s="2"/>
      <c r="B8" s="2"/>
      <c r="C8" s="2"/>
      <c r="D8" s="2"/>
      <c r="E8" s="2"/>
      <c r="F8" s="2"/>
      <c r="G8" s="2"/>
      <c r="H8" s="2"/>
      <c r="I8" s="2"/>
      <c r="J8" s="2"/>
      <c r="K8" s="2"/>
      <c r="L8" s="2"/>
      <c r="M8" s="2"/>
      <c r="N8" s="2"/>
      <c r="O8" s="2"/>
      <c r="P8" s="2"/>
      <c r="Q8" s="2"/>
      <c r="R8" s="2"/>
      <c r="S8" s="2"/>
      <c r="T8" s="2"/>
    </row>
    <row r="9" spans="1:29" ht="52.5" customHeight="1">
      <c r="A9" s="70" t="s">
        <v>8</v>
      </c>
      <c r="B9" s="71"/>
      <c r="C9" s="72"/>
      <c r="D9" s="70" t="s">
        <v>9</v>
      </c>
      <c r="E9" s="71"/>
      <c r="F9" s="72"/>
      <c r="G9" s="70" t="s">
        <v>10</v>
      </c>
      <c r="H9" s="71"/>
      <c r="I9" s="72"/>
      <c r="J9" s="70" t="s">
        <v>11</v>
      </c>
      <c r="K9" s="71"/>
      <c r="L9" s="72"/>
      <c r="M9" s="70" t="s">
        <v>12</v>
      </c>
      <c r="N9" s="71"/>
      <c r="O9" s="72"/>
      <c r="P9" s="19"/>
      <c r="Q9" s="20" t="s">
        <v>13</v>
      </c>
      <c r="R9" s="20"/>
      <c r="S9" s="20" t="s">
        <v>14</v>
      </c>
      <c r="T9" s="21"/>
      <c r="U9" s="36"/>
      <c r="V9" s="36"/>
      <c r="W9" s="36"/>
      <c r="X9" s="36"/>
      <c r="Y9" s="36"/>
      <c r="Z9" s="36"/>
      <c r="AA9" s="36"/>
      <c r="AB9" s="36"/>
      <c r="AC9" s="36"/>
    </row>
    <row r="10" spans="1:29" ht="12.75" hidden="1" customHeight="1">
      <c r="A10" s="93">
        <v>45656</v>
      </c>
      <c r="B10" s="80" t="s">
        <v>15</v>
      </c>
      <c r="C10" s="81"/>
      <c r="D10" s="91">
        <f>A10+1</f>
        <v>45657</v>
      </c>
      <c r="E10" s="84" t="s">
        <v>15</v>
      </c>
      <c r="F10" s="81"/>
      <c r="G10" s="91">
        <f>D10+1</f>
        <v>45658</v>
      </c>
      <c r="H10" s="84" t="s">
        <v>15</v>
      </c>
      <c r="I10" s="81"/>
      <c r="J10" s="91">
        <f>G10+1</f>
        <v>45659</v>
      </c>
      <c r="K10" s="84" t="s">
        <v>15</v>
      </c>
      <c r="L10" s="81"/>
      <c r="M10" s="91">
        <f>J10+1</f>
        <v>45660</v>
      </c>
      <c r="N10" s="84" t="s">
        <v>15</v>
      </c>
      <c r="O10" s="81"/>
      <c r="P10" s="22"/>
      <c r="Q10" s="87">
        <f>(IF(ISNUMBER(B11),B11,0)+IF(ISNUMBER(E11),E11,0)+IF(ISNUMBER(H11),H11,0)+IF(ISNUMBER(K11),K11,0)+IF(ISNUMBER(N11),N11,0))</f>
        <v>0</v>
      </c>
      <c r="R10" s="23"/>
      <c r="S10" s="92">
        <f>IF(R11&lt;=0,0,IF(R11&gt;0,TEXT(R11,"hh:mm")))</f>
        <v>0</v>
      </c>
      <c r="T10" s="2"/>
    </row>
    <row r="11" spans="1:29" ht="12.75" hidden="1" customHeight="1">
      <c r="A11" s="86"/>
      <c r="B11" s="82"/>
      <c r="C11" s="83"/>
      <c r="D11" s="86"/>
      <c r="E11" s="90"/>
      <c r="F11" s="83"/>
      <c r="G11" s="86"/>
      <c r="H11" s="90"/>
      <c r="I11" s="83"/>
      <c r="J11" s="86"/>
      <c r="K11" s="90"/>
      <c r="L11" s="83"/>
      <c r="M11" s="86"/>
      <c r="N11" s="90"/>
      <c r="O11" s="83"/>
      <c r="P11" s="24"/>
      <c r="Q11" s="88"/>
      <c r="R11" s="25">
        <f>IF(Q10&gt;0,Q10-R$6,0)</f>
        <v>0</v>
      </c>
      <c r="S11" s="88"/>
      <c r="T11" s="2"/>
    </row>
    <row r="12" spans="1:29" ht="12.75" customHeight="1">
      <c r="A12" s="91">
        <v>46027</v>
      </c>
      <c r="B12" s="84" t="s">
        <v>15</v>
      </c>
      <c r="C12" s="81"/>
      <c r="D12" s="91">
        <v>46028</v>
      </c>
      <c r="E12" s="84" t="s">
        <v>15</v>
      </c>
      <c r="F12" s="81"/>
      <c r="G12" s="91">
        <v>46029</v>
      </c>
      <c r="H12" s="84" t="s">
        <v>15</v>
      </c>
      <c r="I12" s="81"/>
      <c r="J12" s="91">
        <v>46030</v>
      </c>
      <c r="K12" s="84" t="s">
        <v>15</v>
      </c>
      <c r="L12" s="81"/>
      <c r="M12" s="91">
        <v>46031</v>
      </c>
      <c r="N12" s="84" t="s">
        <v>15</v>
      </c>
      <c r="O12" s="81"/>
      <c r="Q12" s="90"/>
      <c r="R12" s="83"/>
      <c r="S12" s="24"/>
      <c r="U12" s="25">
        <f t="shared" ref="U12:U13" si="0">IF(T11&gt;0,T11-U$6,0)</f>
        <v>0</v>
      </c>
      <c r="W12" s="2"/>
    </row>
    <row r="13" spans="1:29" ht="12.75" customHeight="1">
      <c r="A13" s="86"/>
      <c r="B13" s="90"/>
      <c r="C13" s="83"/>
      <c r="D13" s="86"/>
      <c r="E13" s="90"/>
      <c r="F13" s="83"/>
      <c r="G13" s="86"/>
      <c r="H13" s="90"/>
      <c r="I13" s="83"/>
      <c r="J13" s="86"/>
      <c r="K13" s="90"/>
      <c r="L13" s="83"/>
      <c r="M13" s="86"/>
      <c r="N13" s="90"/>
      <c r="O13" s="83"/>
      <c r="P13" s="46"/>
      <c r="Q13" s="90"/>
      <c r="R13" s="83"/>
      <c r="S13" s="24"/>
      <c r="U13" s="25">
        <f t="shared" si="0"/>
        <v>0</v>
      </c>
      <c r="W13" s="2"/>
    </row>
    <row r="14" spans="1:29" ht="12.75" customHeight="1">
      <c r="A14" s="91">
        <f>A12+7</f>
        <v>46034</v>
      </c>
      <c r="B14" s="84" t="s">
        <v>15</v>
      </c>
      <c r="C14" s="81"/>
      <c r="D14" s="91">
        <v>46035</v>
      </c>
      <c r="E14" s="84" t="s">
        <v>15</v>
      </c>
      <c r="F14" s="81"/>
      <c r="G14" s="91">
        <f>G12+7</f>
        <v>46036</v>
      </c>
      <c r="H14" s="84" t="s">
        <v>15</v>
      </c>
      <c r="I14" s="81"/>
      <c r="J14" s="91">
        <f>J12+7</f>
        <v>46037</v>
      </c>
      <c r="K14" s="84" t="s">
        <v>15</v>
      </c>
      <c r="L14" s="81"/>
      <c r="M14" s="91">
        <f>M12+7</f>
        <v>46038</v>
      </c>
      <c r="N14" s="84" t="s">
        <v>15</v>
      </c>
      <c r="O14" s="81"/>
      <c r="P14" s="22"/>
      <c r="Q14" s="87">
        <f>(IF(ISNUMBER(B15),B15,0)+IF(ISNUMBER(E15),E15,0)+IF(ISNUMBER(H15),H15,0)+IF(ISNUMBER(K15),K15,0)+IF(ISNUMBER(N15),N15,0))</f>
        <v>0</v>
      </c>
      <c r="R14" s="26"/>
      <c r="S14" s="92">
        <f>IF(R15&lt;=0,0,IF(R15&gt;0,TEXT(R15,"hh:mm")))</f>
        <v>0</v>
      </c>
      <c r="T14" s="2"/>
    </row>
    <row r="15" spans="1:29" ht="12.75" customHeight="1">
      <c r="A15" s="86"/>
      <c r="B15" s="90"/>
      <c r="C15" s="83"/>
      <c r="D15" s="86"/>
      <c r="E15" s="90"/>
      <c r="F15" s="83"/>
      <c r="G15" s="86"/>
      <c r="H15" s="90"/>
      <c r="I15" s="83"/>
      <c r="J15" s="86"/>
      <c r="K15" s="90"/>
      <c r="L15" s="83"/>
      <c r="M15" s="86"/>
      <c r="N15" s="90"/>
      <c r="O15" s="83"/>
      <c r="P15" s="24"/>
      <c r="Q15" s="88"/>
      <c r="R15" s="25">
        <f>IF(Q14&gt;0,Q14-R$6,0)</f>
        <v>0</v>
      </c>
      <c r="S15" s="88"/>
      <c r="T15" s="2"/>
    </row>
    <row r="16" spans="1:29" ht="12.75" customHeight="1">
      <c r="A16" s="91">
        <f>A14+7</f>
        <v>46041</v>
      </c>
      <c r="B16" s="84" t="s">
        <v>15</v>
      </c>
      <c r="C16" s="81"/>
      <c r="D16" s="91">
        <v>46042</v>
      </c>
      <c r="E16" s="84" t="s">
        <v>15</v>
      </c>
      <c r="F16" s="81"/>
      <c r="G16" s="91">
        <f>G14+7</f>
        <v>46043</v>
      </c>
      <c r="H16" s="84" t="s">
        <v>15</v>
      </c>
      <c r="I16" s="81"/>
      <c r="J16" s="91">
        <f>J14+7</f>
        <v>46044</v>
      </c>
      <c r="K16" s="84" t="s">
        <v>15</v>
      </c>
      <c r="L16" s="81"/>
      <c r="M16" s="91">
        <f>M14+7</f>
        <v>46045</v>
      </c>
      <c r="N16" s="84" t="s">
        <v>15</v>
      </c>
      <c r="O16" s="81"/>
      <c r="P16" s="22"/>
      <c r="Q16" s="87">
        <f>(IF(ISNUMBER(B17),B17,0)+IF(ISNUMBER(E17),E17,0)+IF(ISNUMBER(H17),H17,0)+IF(ISNUMBER(K17),K17,0)+IF(ISNUMBER(N17),N17,0))</f>
        <v>0</v>
      </c>
      <c r="R16" s="26"/>
      <c r="S16" s="92">
        <f>IF(R17&lt;=0,0,IF(R17&gt;0,TEXT(R17,"hh:mm")))</f>
        <v>0</v>
      </c>
      <c r="T16" s="2"/>
    </row>
    <row r="17" spans="1:29" ht="12.75" customHeight="1">
      <c r="A17" s="86"/>
      <c r="B17" s="90"/>
      <c r="C17" s="83"/>
      <c r="D17" s="86"/>
      <c r="E17" s="90"/>
      <c r="F17" s="83"/>
      <c r="G17" s="86"/>
      <c r="H17" s="90"/>
      <c r="I17" s="83"/>
      <c r="J17" s="86"/>
      <c r="K17" s="90"/>
      <c r="L17" s="83"/>
      <c r="M17" s="86"/>
      <c r="N17" s="90"/>
      <c r="O17" s="83"/>
      <c r="P17" s="24"/>
      <c r="Q17" s="88"/>
      <c r="R17" s="25">
        <f>IF(Q16&gt;0,Q16-R$6,0)</f>
        <v>0</v>
      </c>
      <c r="S17" s="88"/>
      <c r="T17" s="2"/>
    </row>
    <row r="18" spans="1:29" ht="12.75" customHeight="1">
      <c r="A18" s="91">
        <f>A16+7</f>
        <v>46048</v>
      </c>
      <c r="B18" s="84" t="s">
        <v>15</v>
      </c>
      <c r="C18" s="81"/>
      <c r="D18" s="91">
        <v>46049</v>
      </c>
      <c r="E18" s="84" t="s">
        <v>15</v>
      </c>
      <c r="F18" s="81"/>
      <c r="G18" s="91">
        <f>G16+7</f>
        <v>46050</v>
      </c>
      <c r="H18" s="84" t="s">
        <v>15</v>
      </c>
      <c r="I18" s="81"/>
      <c r="J18" s="91">
        <f>J16+7</f>
        <v>46051</v>
      </c>
      <c r="K18" s="84" t="s">
        <v>15</v>
      </c>
      <c r="L18" s="81"/>
      <c r="M18" s="91">
        <f>M16+7</f>
        <v>46052</v>
      </c>
      <c r="N18" s="84" t="s">
        <v>15</v>
      </c>
      <c r="O18" s="81"/>
      <c r="P18" s="24"/>
      <c r="Q18" s="87">
        <f>(IF(ISNUMBER(B19),B19,0)+IF(ISNUMBER(E19),E19,0)+IF(ISNUMBER(H19),H19,0)+IF(ISNUMBER(K19),K19,0)+IF(ISNUMBER(N19),N19,0))</f>
        <v>0</v>
      </c>
      <c r="R18" s="26"/>
      <c r="S18" s="92">
        <f>IF(R19&lt;=0,0,IF(R19&gt;0,TEXT(R19,"hh:mm")))</f>
        <v>0</v>
      </c>
      <c r="T18" s="2"/>
    </row>
    <row r="19" spans="1:29" ht="12.75" customHeight="1">
      <c r="A19" s="86"/>
      <c r="B19" s="90"/>
      <c r="C19" s="83"/>
      <c r="D19" s="86"/>
      <c r="E19" s="90"/>
      <c r="F19" s="83"/>
      <c r="G19" s="86"/>
      <c r="H19" s="90"/>
      <c r="I19" s="83"/>
      <c r="J19" s="86"/>
      <c r="K19" s="90"/>
      <c r="L19" s="83"/>
      <c r="M19" s="86"/>
      <c r="N19" s="90"/>
      <c r="O19" s="83"/>
      <c r="P19" s="24"/>
      <c r="Q19" s="88"/>
      <c r="R19" s="25">
        <f>IF(Q18&gt;0,Q18-R$6,0)</f>
        <v>0</v>
      </c>
      <c r="S19" s="88"/>
      <c r="T19" s="2"/>
    </row>
    <row r="20" spans="1:29" ht="12.75" customHeight="1">
      <c r="A20" s="91">
        <f>A18+7</f>
        <v>46055</v>
      </c>
      <c r="B20" s="84" t="s">
        <v>15</v>
      </c>
      <c r="C20" s="81"/>
      <c r="D20" s="91">
        <v>45691</v>
      </c>
      <c r="E20" s="84" t="s">
        <v>15</v>
      </c>
      <c r="F20" s="81"/>
      <c r="G20" s="91">
        <f>G18+7</f>
        <v>46057</v>
      </c>
      <c r="H20" s="84" t="s">
        <v>15</v>
      </c>
      <c r="I20" s="81"/>
      <c r="J20" s="91">
        <f>J18+7</f>
        <v>46058</v>
      </c>
      <c r="K20" s="84" t="s">
        <v>15</v>
      </c>
      <c r="L20" s="81"/>
      <c r="M20" s="91">
        <f>M18+7</f>
        <v>46059</v>
      </c>
      <c r="N20" s="84" t="s">
        <v>15</v>
      </c>
      <c r="O20" s="81"/>
      <c r="P20" s="24"/>
      <c r="Q20" s="87">
        <f>(IF(ISNUMBER(B21),B21,0)+IF(ISNUMBER(E21),E21,0)+IF(ISNUMBER(H21),H21,0)+IF(ISNUMBER(K21),K21,0)+IF(ISNUMBER(N21),N21,0))</f>
        <v>0</v>
      </c>
      <c r="R20" s="26"/>
      <c r="S20" s="92">
        <f>IF(R21&lt;=0,0,IF(R21&gt;0,TEXT(R21,"hh:mm")))</f>
        <v>0</v>
      </c>
      <c r="T20" s="2"/>
    </row>
    <row r="21" spans="1:29" ht="12.75" customHeight="1">
      <c r="A21" s="86"/>
      <c r="B21" s="90"/>
      <c r="C21" s="83"/>
      <c r="D21" s="86"/>
      <c r="E21" s="90"/>
      <c r="F21" s="83"/>
      <c r="G21" s="86"/>
      <c r="H21" s="90"/>
      <c r="I21" s="83"/>
      <c r="J21" s="86"/>
      <c r="K21" s="90"/>
      <c r="L21" s="83"/>
      <c r="M21" s="86"/>
      <c r="N21" s="90"/>
      <c r="O21" s="83"/>
      <c r="P21" s="24"/>
      <c r="Q21" s="88"/>
      <c r="R21" s="25">
        <f>IF(Q20&gt;0,Q20-R$6,0)</f>
        <v>0</v>
      </c>
      <c r="S21" s="88"/>
      <c r="T21" s="2"/>
    </row>
    <row r="22" spans="1:29" ht="12.75" hidden="1" customHeight="1">
      <c r="A22" s="91">
        <f>A20+7</f>
        <v>46062</v>
      </c>
      <c r="B22" s="84" t="s">
        <v>15</v>
      </c>
      <c r="C22" s="81"/>
      <c r="D22" s="91"/>
      <c r="E22" s="84" t="s">
        <v>15</v>
      </c>
      <c r="F22" s="81"/>
      <c r="G22" s="91">
        <f>G20+7</f>
        <v>46064</v>
      </c>
      <c r="H22" s="84" t="s">
        <v>15</v>
      </c>
      <c r="I22" s="81"/>
      <c r="J22" s="91">
        <f>J20+7</f>
        <v>46065</v>
      </c>
      <c r="K22" s="84" t="s">
        <v>15</v>
      </c>
      <c r="L22" s="81"/>
      <c r="M22" s="91">
        <f>M20+7</f>
        <v>46066</v>
      </c>
      <c r="N22" s="84" t="s">
        <v>15</v>
      </c>
      <c r="O22" s="81"/>
      <c r="P22" s="24"/>
      <c r="Q22" s="87">
        <f>(IF(ISNUMBER(B23),B23,0)+IF(ISNUMBER(E23),E23,0)+IF(ISNUMBER(H23),H23,0)+IF(ISNUMBER(K23),K23,0)+IF(ISNUMBER(N23),N23,0))</f>
        <v>0</v>
      </c>
      <c r="R22" s="26"/>
      <c r="S22" s="92">
        <f>IF(R23&lt;=0,0,IF(R23&gt;0,TEXT(R23,"hh:mm")))</f>
        <v>0</v>
      </c>
      <c r="T22" s="2"/>
    </row>
    <row r="23" spans="1:29" ht="12.75" hidden="1" customHeight="1">
      <c r="A23" s="86"/>
      <c r="B23" s="90"/>
      <c r="C23" s="83"/>
      <c r="D23" s="86"/>
      <c r="E23" s="90"/>
      <c r="F23" s="83"/>
      <c r="G23" s="86"/>
      <c r="H23" s="90"/>
      <c r="I23" s="83"/>
      <c r="J23" s="86"/>
      <c r="K23" s="90"/>
      <c r="L23" s="83"/>
      <c r="M23" s="86"/>
      <c r="N23" s="90"/>
      <c r="O23" s="83"/>
      <c r="P23" s="24"/>
      <c r="Q23" s="88"/>
      <c r="R23" s="25">
        <f>IF(Q22&gt;0,Q22-R$6,0)</f>
        <v>0</v>
      </c>
      <c r="S23" s="88"/>
      <c r="T23" s="2"/>
    </row>
    <row r="24" spans="1:29" ht="12.75" hidden="1" customHeight="1">
      <c r="A24" s="91">
        <f>A22+7</f>
        <v>46069</v>
      </c>
      <c r="B24" s="84" t="s">
        <v>15</v>
      </c>
      <c r="C24" s="81"/>
      <c r="D24" s="47"/>
      <c r="E24" s="84" t="s">
        <v>15</v>
      </c>
      <c r="F24" s="81"/>
      <c r="G24" s="91">
        <f>G22+7</f>
        <v>46071</v>
      </c>
      <c r="H24" s="84" t="s">
        <v>15</v>
      </c>
      <c r="I24" s="81"/>
      <c r="J24" s="91">
        <f>J22+7</f>
        <v>46072</v>
      </c>
      <c r="K24" s="84" t="s">
        <v>15</v>
      </c>
      <c r="L24" s="81"/>
      <c r="M24" s="91">
        <f>M22+7</f>
        <v>46073</v>
      </c>
      <c r="N24" s="84" t="s">
        <v>15</v>
      </c>
      <c r="O24" s="81"/>
      <c r="P24" s="22"/>
      <c r="Q24" s="87">
        <f>(IF(ISNUMBER(B25),B25,0)+IF(ISNUMBER(E25),E25,0)+IF(ISNUMBER(H25),H25,0)+IF(ISNUMBER(K25),K25,0)+IF(ISNUMBER(N25),N25,0))</f>
        <v>0</v>
      </c>
      <c r="R24" s="26"/>
      <c r="S24" s="92">
        <f>IF(R25&lt;=0,0,IF(R25&gt;0,TEXT(R25,"hh:mm")))</f>
        <v>0</v>
      </c>
      <c r="T24" s="2"/>
    </row>
    <row r="25" spans="1:29" ht="12.75" hidden="1" customHeight="1">
      <c r="A25" s="86"/>
      <c r="B25" s="90"/>
      <c r="C25" s="83"/>
      <c r="E25" s="90"/>
      <c r="F25" s="83"/>
      <c r="G25" s="86"/>
      <c r="H25" s="90"/>
      <c r="I25" s="83"/>
      <c r="J25" s="86"/>
      <c r="K25" s="90"/>
      <c r="L25" s="83"/>
      <c r="M25" s="86"/>
      <c r="N25" s="90"/>
      <c r="O25" s="83"/>
      <c r="P25" s="24"/>
      <c r="Q25" s="88"/>
      <c r="R25" s="25">
        <f>IF(Q24&gt;0,Q24-R$6,0)</f>
        <v>0</v>
      </c>
      <c r="S25" s="88"/>
      <c r="T25" s="2"/>
    </row>
    <row r="26" spans="1:29" ht="12.75" customHeight="1">
      <c r="A26" s="48">
        <v>46062</v>
      </c>
      <c r="B26" s="84" t="s">
        <v>15</v>
      </c>
      <c r="C26" s="81"/>
      <c r="D26" s="49">
        <v>45698</v>
      </c>
      <c r="E26" s="84" t="s">
        <v>15</v>
      </c>
      <c r="F26" s="81"/>
      <c r="G26" s="48">
        <v>45699</v>
      </c>
      <c r="H26" s="84" t="s">
        <v>15</v>
      </c>
      <c r="I26" s="81"/>
      <c r="J26" s="91">
        <v>46065</v>
      </c>
      <c r="K26" s="84" t="s">
        <v>15</v>
      </c>
      <c r="L26" s="81"/>
      <c r="M26" s="91">
        <v>46066</v>
      </c>
      <c r="N26" s="84" t="s">
        <v>15</v>
      </c>
      <c r="O26" s="81"/>
      <c r="P26" s="24"/>
      <c r="Q26" s="50">
        <f>(IF(ISNUMBER(B28),B28,0)+IF(ISNUMBER(E28),E28,0)+IF(ISNUMBER(H28),H28,0)+IF(ISNUMBER(K28),K28,0)+IF(ISNUMBER(N28),N28,0))</f>
        <v>0</v>
      </c>
      <c r="R26" s="26"/>
      <c r="S26" s="51">
        <f>IF(R28&lt;=0,0,IF(R28&gt;0,TEXT(R28,"hh:mm")))</f>
        <v>0</v>
      </c>
      <c r="T26" s="2"/>
    </row>
    <row r="27" spans="1:29" ht="12.75" customHeight="1">
      <c r="B27" s="90"/>
      <c r="C27" s="83"/>
      <c r="E27" s="90"/>
      <c r="F27" s="83"/>
      <c r="H27" s="90"/>
      <c r="I27" s="83"/>
      <c r="J27" s="86"/>
      <c r="K27" s="90"/>
      <c r="L27" s="83"/>
      <c r="M27" s="86"/>
      <c r="N27" s="90"/>
      <c r="O27" s="83"/>
      <c r="P27" s="24"/>
      <c r="R27" s="25">
        <f>IF(Q26&gt;0,Q26-R$6,0)</f>
        <v>0</v>
      </c>
      <c r="T27" s="2"/>
    </row>
    <row r="28" spans="1:29" ht="39" customHeight="1">
      <c r="A28" s="95" t="s">
        <v>16</v>
      </c>
      <c r="B28" s="71"/>
      <c r="C28" s="71"/>
      <c r="D28" s="71"/>
      <c r="E28" s="71"/>
      <c r="F28" s="71"/>
      <c r="G28" s="71"/>
      <c r="H28" s="71"/>
      <c r="I28" s="71"/>
      <c r="J28" s="71"/>
      <c r="K28" s="71"/>
      <c r="L28" s="71"/>
      <c r="M28" s="71"/>
      <c r="N28" s="72"/>
      <c r="O28" s="2"/>
      <c r="P28" s="14"/>
      <c r="Q28" s="27" t="s">
        <v>17</v>
      </c>
      <c r="R28" s="28">
        <f>IF(ISNUMBER(R11),R11,0)+IF(ISNUMBER(R13),R13,0)+IF(ISNUMBER(R15),R15,0)+IF(ISNUMBER(R17),R17,0)+IF(ISNUMBER(R25),R25,0)+IF(ISNUMBER(#REF!),#REF!,0)+IF(ISNUMBER(#REF!),#REF!,0)</f>
        <v>0</v>
      </c>
      <c r="S28" s="29">
        <f>S10+S12+S14+S16+S24+S20+S22+S24+S18</f>
        <v>0</v>
      </c>
      <c r="T28" s="30"/>
    </row>
    <row r="29" spans="1:29" ht="36.75" customHeight="1">
      <c r="A29" s="6"/>
      <c r="B29" s="2"/>
      <c r="C29" s="2"/>
      <c r="D29" s="2"/>
      <c r="E29" s="2"/>
      <c r="F29" s="2"/>
      <c r="G29" s="2"/>
      <c r="H29" s="2"/>
      <c r="I29" s="2"/>
      <c r="J29" s="2"/>
      <c r="K29" s="2"/>
      <c r="L29" s="2"/>
      <c r="M29" s="2"/>
      <c r="N29" s="2"/>
      <c r="O29" s="2"/>
      <c r="P29" s="2"/>
      <c r="Q29" s="27" t="s">
        <v>20</v>
      </c>
      <c r="R29" s="28"/>
      <c r="S29" s="29">
        <f>'Période 1'!S27+'Période 2'!S25+'Période 3'!S28</f>
        <v>0</v>
      </c>
      <c r="T29" s="2"/>
    </row>
    <row r="30" spans="1:29" ht="17.25" customHeight="1">
      <c r="A30" s="96" t="s">
        <v>23</v>
      </c>
      <c r="B30" s="77"/>
      <c r="C30" s="77"/>
      <c r="D30" s="77"/>
      <c r="E30" s="77"/>
      <c r="F30" s="77"/>
      <c r="G30" s="77"/>
      <c r="H30" s="77"/>
      <c r="I30" s="77"/>
      <c r="J30" s="77"/>
      <c r="K30" s="77"/>
      <c r="L30" s="77"/>
      <c r="M30" s="77"/>
      <c r="N30" s="77"/>
      <c r="O30" s="77"/>
      <c r="P30" s="2"/>
      <c r="Q30" s="37"/>
      <c r="R30" s="38"/>
      <c r="S30" s="39"/>
      <c r="T30" s="2"/>
      <c r="U30" s="40"/>
      <c r="V30" s="40"/>
      <c r="W30" s="40"/>
      <c r="X30" s="40"/>
      <c r="Y30" s="40"/>
      <c r="Z30" s="40"/>
      <c r="AA30" s="40"/>
      <c r="AB30" s="40"/>
      <c r="AC30" s="40"/>
    </row>
    <row r="31" spans="1:29" ht="12.75" customHeight="1">
      <c r="A31" s="32"/>
      <c r="B31" s="2"/>
      <c r="C31" s="2"/>
      <c r="D31" s="2"/>
      <c r="E31" s="2"/>
      <c r="F31" s="2"/>
      <c r="G31" s="2"/>
      <c r="H31" s="6"/>
      <c r="I31" s="2"/>
      <c r="J31" s="2"/>
      <c r="K31" s="6"/>
      <c r="L31" s="2"/>
      <c r="M31" s="2"/>
      <c r="N31" s="2"/>
      <c r="O31" s="2"/>
      <c r="P31" s="2"/>
      <c r="Q31" s="2"/>
      <c r="R31" s="2"/>
      <c r="S31" s="2"/>
      <c r="T31" s="2"/>
    </row>
    <row r="32" spans="1:29" ht="12.75" customHeight="1">
      <c r="A32" s="33"/>
      <c r="B32" s="2"/>
      <c r="C32" s="2"/>
      <c r="D32" s="2"/>
      <c r="E32" s="2"/>
      <c r="F32" s="2"/>
      <c r="G32" s="2"/>
      <c r="H32" s="2"/>
      <c r="I32" s="2"/>
      <c r="J32" s="2"/>
      <c r="K32" s="2"/>
      <c r="L32" s="2"/>
      <c r="M32" s="2"/>
      <c r="N32" s="2"/>
      <c r="O32" s="2"/>
      <c r="P32" s="2"/>
      <c r="Q32" s="2"/>
      <c r="R32" s="2"/>
      <c r="S32" s="2"/>
      <c r="T32" s="2"/>
    </row>
    <row r="33" spans="1:14" ht="12.75" customHeight="1">
      <c r="A33" s="41"/>
      <c r="B33" s="42"/>
      <c r="C33" s="42"/>
      <c r="D33" s="42"/>
      <c r="E33" s="42"/>
      <c r="F33" s="42"/>
      <c r="G33" s="42"/>
      <c r="H33" s="36"/>
      <c r="I33" s="42"/>
      <c r="J33" s="36"/>
      <c r="K33" s="42"/>
      <c r="L33" s="42"/>
      <c r="M33" s="42"/>
      <c r="N33" s="42"/>
    </row>
    <row r="34" spans="1:14" ht="12.75" customHeight="1">
      <c r="A34" s="43"/>
      <c r="B34" s="42"/>
      <c r="C34" s="42"/>
      <c r="D34" s="42"/>
      <c r="E34" s="42"/>
      <c r="F34" s="42"/>
      <c r="G34" s="42"/>
      <c r="H34" s="42"/>
      <c r="I34" s="42"/>
      <c r="J34" s="42"/>
      <c r="K34" s="42"/>
      <c r="L34" s="42"/>
      <c r="M34" s="42"/>
      <c r="N34" s="42"/>
    </row>
    <row r="35" spans="1:14" ht="12.75" customHeight="1">
      <c r="A35" s="43"/>
      <c r="B35" s="44"/>
      <c r="C35" s="42"/>
      <c r="D35" s="42"/>
      <c r="E35" s="42"/>
      <c r="F35" s="42"/>
      <c r="G35" s="42"/>
      <c r="H35" s="42"/>
      <c r="I35" s="42"/>
      <c r="J35" s="42"/>
      <c r="K35" s="42"/>
      <c r="L35" s="42"/>
      <c r="M35" s="42"/>
      <c r="N35" s="42"/>
    </row>
    <row r="36" spans="1:14" ht="12.75" customHeight="1">
      <c r="A36" s="42"/>
      <c r="B36" s="42"/>
      <c r="C36" s="42"/>
      <c r="D36" s="42"/>
      <c r="E36" s="42"/>
      <c r="F36" s="42"/>
      <c r="G36" s="42"/>
      <c r="H36" s="42"/>
      <c r="I36" s="42"/>
      <c r="J36" s="42"/>
      <c r="K36" s="42"/>
      <c r="L36" s="42"/>
      <c r="M36" s="42"/>
      <c r="N36" s="42"/>
    </row>
    <row r="37" spans="1:14" ht="12.75" customHeight="1">
      <c r="A37" s="42"/>
      <c r="B37" s="42"/>
      <c r="C37" s="42"/>
      <c r="D37" s="36"/>
      <c r="E37" s="42"/>
      <c r="F37" s="42"/>
      <c r="G37" s="42"/>
      <c r="H37" s="42"/>
      <c r="I37" s="42"/>
      <c r="J37" s="42"/>
      <c r="K37" s="42"/>
      <c r="L37" s="42"/>
      <c r="M37" s="42"/>
      <c r="N37" s="42"/>
    </row>
    <row r="38" spans="1:14" ht="12.75" customHeight="1">
      <c r="A38" s="42"/>
      <c r="B38" s="42"/>
      <c r="C38" s="42"/>
      <c r="D38" s="41"/>
      <c r="E38" s="42"/>
      <c r="F38" s="42"/>
      <c r="G38" s="42"/>
      <c r="H38" s="42"/>
      <c r="I38" s="42"/>
      <c r="J38" s="42"/>
      <c r="K38" s="42"/>
      <c r="L38" s="42"/>
      <c r="M38" s="42"/>
      <c r="N38" s="42"/>
    </row>
    <row r="39" spans="1:14" ht="12.75" customHeight="1">
      <c r="A39" s="42"/>
      <c r="B39" s="42"/>
      <c r="C39" s="42"/>
      <c r="D39" s="41"/>
      <c r="E39" s="42"/>
      <c r="F39" s="42"/>
      <c r="G39" s="42"/>
      <c r="H39" s="45"/>
      <c r="I39" s="42"/>
      <c r="J39" s="42"/>
      <c r="K39" s="42"/>
      <c r="L39" s="42"/>
      <c r="M39" s="42"/>
      <c r="N39" s="42"/>
    </row>
    <row r="40" spans="1:14" ht="12.75" customHeight="1">
      <c r="A40" s="42"/>
      <c r="B40" s="42"/>
      <c r="C40" s="42"/>
      <c r="D40" s="42"/>
      <c r="E40" s="42"/>
      <c r="F40" s="42"/>
      <c r="G40" s="42"/>
      <c r="H40" s="42"/>
      <c r="I40" s="42"/>
      <c r="J40" s="42"/>
      <c r="K40" s="42"/>
      <c r="L40" s="42"/>
      <c r="M40" s="42"/>
      <c r="N40" s="42"/>
    </row>
    <row r="41" spans="1:14" ht="12.75" customHeight="1">
      <c r="A41" s="42"/>
      <c r="B41" s="42"/>
      <c r="C41" s="42"/>
      <c r="D41" s="42"/>
      <c r="E41" s="42"/>
      <c r="F41" s="42"/>
      <c r="G41" s="42"/>
      <c r="H41" s="42"/>
      <c r="I41" s="42"/>
      <c r="J41" s="42"/>
      <c r="K41" s="42"/>
      <c r="L41" s="42"/>
      <c r="M41" s="42"/>
      <c r="N41" s="42"/>
    </row>
    <row r="42" spans="1:14" ht="12.75" customHeight="1">
      <c r="A42" s="42"/>
      <c r="B42" s="42"/>
      <c r="C42" s="102"/>
      <c r="D42" s="77"/>
      <c r="E42" s="77"/>
      <c r="F42" s="77"/>
      <c r="G42" s="77"/>
      <c r="H42" s="77"/>
      <c r="I42" s="42"/>
      <c r="J42" s="42"/>
      <c r="K42" s="42"/>
      <c r="L42" s="42"/>
      <c r="M42" s="42"/>
      <c r="N42" s="42"/>
    </row>
    <row r="43" spans="1:14" ht="12.75" customHeight="1">
      <c r="A43" s="42"/>
      <c r="B43" s="42"/>
      <c r="C43" s="42"/>
      <c r="D43" s="42"/>
      <c r="E43" s="42"/>
      <c r="F43" s="42"/>
      <c r="G43" s="42"/>
      <c r="H43" s="42"/>
      <c r="I43" s="42"/>
      <c r="J43" s="42"/>
      <c r="K43" s="42"/>
      <c r="L43" s="42"/>
      <c r="M43" s="42"/>
      <c r="N43" s="42"/>
    </row>
    <row r="44" spans="1:14" ht="12.75" customHeight="1">
      <c r="A44" s="42"/>
      <c r="B44" s="42"/>
      <c r="C44" s="42"/>
      <c r="D44" s="42"/>
      <c r="E44" s="42"/>
      <c r="F44" s="42"/>
      <c r="G44" s="42"/>
      <c r="H44" s="42"/>
      <c r="I44" s="42"/>
      <c r="J44" s="42"/>
      <c r="K44" s="42"/>
      <c r="L44" s="42"/>
      <c r="M44" s="42"/>
      <c r="N44" s="42"/>
    </row>
    <row r="45" spans="1:14" ht="12.75" customHeight="1">
      <c r="A45" s="42"/>
      <c r="B45" s="42"/>
      <c r="C45" s="42"/>
      <c r="D45" s="42"/>
      <c r="E45" s="42"/>
      <c r="F45" s="42"/>
      <c r="G45" s="42"/>
      <c r="H45" s="42"/>
      <c r="I45" s="42"/>
      <c r="J45" s="42"/>
      <c r="K45" s="42"/>
      <c r="L45" s="42"/>
      <c r="M45" s="42"/>
      <c r="N45" s="42"/>
    </row>
    <row r="46" spans="1:14" ht="12.75" customHeight="1">
      <c r="A46" s="42"/>
      <c r="B46" s="42"/>
      <c r="C46" s="42"/>
      <c r="D46" s="42"/>
      <c r="E46" s="42"/>
      <c r="F46" s="42"/>
      <c r="G46" s="42"/>
      <c r="H46" s="42"/>
      <c r="I46" s="42"/>
      <c r="J46" s="42"/>
      <c r="K46" s="42"/>
      <c r="L46" s="42"/>
      <c r="M46" s="42"/>
      <c r="N46" s="42"/>
    </row>
    <row r="47" spans="1:14" ht="12.75" customHeight="1">
      <c r="A47" s="42"/>
      <c r="B47" s="42"/>
      <c r="C47" s="42"/>
      <c r="D47" s="42"/>
      <c r="E47" s="42"/>
      <c r="F47" s="42"/>
      <c r="G47" s="42"/>
      <c r="H47" s="42"/>
      <c r="I47" s="42"/>
      <c r="J47" s="42"/>
      <c r="K47" s="42"/>
      <c r="L47" s="42"/>
      <c r="M47" s="42"/>
      <c r="N47" s="42"/>
    </row>
    <row r="48" spans="1:14"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sheetData>
  <mergeCells count="161">
    <mergeCell ref="Q24:Q25"/>
    <mergeCell ref="S24:S25"/>
    <mergeCell ref="H27:I27"/>
    <mergeCell ref="J26:J27"/>
    <mergeCell ref="N24:O24"/>
    <mergeCell ref="N25:O25"/>
    <mergeCell ref="A28:N28"/>
    <mergeCell ref="A30:O30"/>
    <mergeCell ref="H26:I26"/>
    <mergeCell ref="N26:O26"/>
    <mergeCell ref="N27:O27"/>
    <mergeCell ref="M26:M27"/>
    <mergeCell ref="E24:F24"/>
    <mergeCell ref="E25:F25"/>
    <mergeCell ref="K26:L26"/>
    <mergeCell ref="K27:L27"/>
    <mergeCell ref="N18:O18"/>
    <mergeCell ref="Q18:Q19"/>
    <mergeCell ref="S18:S19"/>
    <mergeCell ref="N19:O19"/>
    <mergeCell ref="N20:O20"/>
    <mergeCell ref="Q20:Q21"/>
    <mergeCell ref="S20:S21"/>
    <mergeCell ref="N21:O21"/>
    <mergeCell ref="N22:O22"/>
    <mergeCell ref="Q22:Q23"/>
    <mergeCell ref="S22:S23"/>
    <mergeCell ref="N23:O23"/>
    <mergeCell ref="C42:H42"/>
    <mergeCell ref="D22:D23"/>
    <mergeCell ref="D18:D19"/>
    <mergeCell ref="D20:D21"/>
    <mergeCell ref="A16:A17"/>
    <mergeCell ref="B17:C17"/>
    <mergeCell ref="A18:A19"/>
    <mergeCell ref="B18:C18"/>
    <mergeCell ref="B19:C19"/>
    <mergeCell ref="B20:C20"/>
    <mergeCell ref="B21:C21"/>
    <mergeCell ref="G16:G17"/>
    <mergeCell ref="E17:F17"/>
    <mergeCell ref="E18:F18"/>
    <mergeCell ref="G18:G19"/>
    <mergeCell ref="E19:F19"/>
    <mergeCell ref="A20:A21"/>
    <mergeCell ref="A22:A23"/>
    <mergeCell ref="E22:F22"/>
    <mergeCell ref="E23:F23"/>
    <mergeCell ref="E20:F20"/>
    <mergeCell ref="G20:G21"/>
    <mergeCell ref="E21:F21"/>
    <mergeCell ref="G22:G23"/>
    <mergeCell ref="B26:C26"/>
    <mergeCell ref="E26:F26"/>
    <mergeCell ref="B27:C27"/>
    <mergeCell ref="E27:F27"/>
    <mergeCell ref="B22:C22"/>
    <mergeCell ref="B23:C23"/>
    <mergeCell ref="A24:A25"/>
    <mergeCell ref="B24:C24"/>
    <mergeCell ref="B25:C25"/>
    <mergeCell ref="M24:M25"/>
    <mergeCell ref="K25:L25"/>
    <mergeCell ref="H18:I18"/>
    <mergeCell ref="H19:I19"/>
    <mergeCell ref="H20:I20"/>
    <mergeCell ref="J20:J21"/>
    <mergeCell ref="K20:L20"/>
    <mergeCell ref="K21:L21"/>
    <mergeCell ref="K22:L22"/>
    <mergeCell ref="J18:J19"/>
    <mergeCell ref="K18:L18"/>
    <mergeCell ref="M18:M19"/>
    <mergeCell ref="K19:L19"/>
    <mergeCell ref="M20:M21"/>
    <mergeCell ref="M22:M23"/>
    <mergeCell ref="H21:I21"/>
    <mergeCell ref="H22:I22"/>
    <mergeCell ref="J22:J23"/>
    <mergeCell ref="H23:I23"/>
    <mergeCell ref="G24:G25"/>
    <mergeCell ref="H24:I24"/>
    <mergeCell ref="J24:J25"/>
    <mergeCell ref="H25:I25"/>
    <mergeCell ref="K23:L23"/>
    <mergeCell ref="K24:L24"/>
    <mergeCell ref="Q1:S5"/>
    <mergeCell ref="C2:D2"/>
    <mergeCell ref="A9:C9"/>
    <mergeCell ref="E10:F10"/>
    <mergeCell ref="E11:F11"/>
    <mergeCell ref="E12:F12"/>
    <mergeCell ref="E13:F13"/>
    <mergeCell ref="D12:D13"/>
    <mergeCell ref="B11:C11"/>
    <mergeCell ref="B12:C12"/>
    <mergeCell ref="Q12:R12"/>
    <mergeCell ref="Q13:R13"/>
    <mergeCell ref="H13:I13"/>
    <mergeCell ref="G12:G13"/>
    <mergeCell ref="K12:L12"/>
    <mergeCell ref="M12:M13"/>
    <mergeCell ref="B13:C13"/>
    <mergeCell ref="H10:I10"/>
    <mergeCell ref="J10:J11"/>
    <mergeCell ref="M10:M11"/>
    <mergeCell ref="N10:O10"/>
    <mergeCell ref="Q10:Q11"/>
    <mergeCell ref="S10:S11"/>
    <mergeCell ref="H11:I11"/>
    <mergeCell ref="B16:C16"/>
    <mergeCell ref="H16:I16"/>
    <mergeCell ref="H17:I17"/>
    <mergeCell ref="J9:L9"/>
    <mergeCell ref="M9:O9"/>
    <mergeCell ref="B1:D1"/>
    <mergeCell ref="F1:H1"/>
    <mergeCell ref="I1:K1"/>
    <mergeCell ref="N1:P1"/>
    <mergeCell ref="N16:O16"/>
    <mergeCell ref="N17:O17"/>
    <mergeCell ref="E16:F16"/>
    <mergeCell ref="J16:J17"/>
    <mergeCell ref="M16:M17"/>
    <mergeCell ref="K17:L17"/>
    <mergeCell ref="D16:D17"/>
    <mergeCell ref="B14:C14"/>
    <mergeCell ref="G14:G15"/>
    <mergeCell ref="N11:O11"/>
    <mergeCell ref="K10:L10"/>
    <mergeCell ref="K11:L11"/>
    <mergeCell ref="N12:O12"/>
    <mergeCell ref="H12:I12"/>
    <mergeCell ref="K13:L13"/>
    <mergeCell ref="S14:S15"/>
    <mergeCell ref="N15:O15"/>
    <mergeCell ref="E14:F14"/>
    <mergeCell ref="E15:F15"/>
    <mergeCell ref="D14:D15"/>
    <mergeCell ref="K14:L14"/>
    <mergeCell ref="K15:L15"/>
    <mergeCell ref="K16:L16"/>
    <mergeCell ref="H14:I14"/>
    <mergeCell ref="J14:J15"/>
    <mergeCell ref="M14:M15"/>
    <mergeCell ref="H15:I15"/>
    <mergeCell ref="Q16:Q17"/>
    <mergeCell ref="S16:S17"/>
    <mergeCell ref="D9:F9"/>
    <mergeCell ref="G9:I9"/>
    <mergeCell ref="A10:A11"/>
    <mergeCell ref="B10:C10"/>
    <mergeCell ref="D10:D11"/>
    <mergeCell ref="G10:G11"/>
    <mergeCell ref="A12:A13"/>
    <mergeCell ref="N14:O14"/>
    <mergeCell ref="Q14:Q15"/>
    <mergeCell ref="B15:C15"/>
    <mergeCell ref="A14:A15"/>
    <mergeCell ref="N13:O13"/>
    <mergeCell ref="J12:J13"/>
  </mergeCells>
  <conditionalFormatting sqref="R29:R30">
    <cfRule type="cellIs" dxfId="32" priority="1" operator="greaterThan">
      <formula>0</formula>
    </cfRule>
  </conditionalFormatting>
  <conditionalFormatting sqref="R29:R30">
    <cfRule type="cellIs" dxfId="31" priority="2" operator="lessThanOrEqual">
      <formula>0</formula>
    </cfRule>
  </conditionalFormatting>
  <conditionalFormatting sqref="R11 U12:U13 R15 R17 R19 R21 R23 R25 R27:R28">
    <cfRule type="cellIs" dxfId="30" priority="3" operator="greaterThan">
      <formula>0</formula>
    </cfRule>
  </conditionalFormatting>
  <conditionalFormatting sqref="R11 U12:U13 R15 R17 R19 R21 R23 R25 R27:R28">
    <cfRule type="cellIs" dxfId="29" priority="4" operator="lessThanOrEqual">
      <formula>0</formula>
    </cfRule>
  </conditionalFormatting>
  <conditionalFormatting sqref="B10:C10 E10:F10 H10:I10 K10:L10 N10:P10 B12:C12 E12:F12 H12:I12 K12:L12 N12:P12 B14:C14 E14:F14 H14:I14 K14:L14 N14:P14 B16:C16 E16:F16 H16:I16 K16:L16 N16:P16 B18:C18 E18:F18 H18:I18 K18:L18 N18:O18 B24:C24 E24:F24 H24:I24 K24:L24 N24:P24">
    <cfRule type="cellIs" dxfId="28" priority="5" operator="equal">
      <formula>"école"</formula>
    </cfRule>
  </conditionalFormatting>
  <conditionalFormatting sqref="B20:C20 E20:F20 H20:I20 K20:L20 N20:O20 B26:C27 E26:F27 H26:I27 K26:L27 N26:O27">
    <cfRule type="cellIs" dxfId="27" priority="6" operator="equal">
      <formula>"école"</formula>
    </cfRule>
  </conditionalFormatting>
  <conditionalFormatting sqref="B22:C22 E22:F22 H22:I22 K22:L22 N22:O22">
    <cfRule type="cellIs" dxfId="26" priority="7" operator="equal">
      <formula>"école"</formula>
    </cfRule>
  </conditionalFormatting>
  <dataValidations count="1">
    <dataValidation type="custom" allowBlank="1" showInputMessage="1" showErrorMessage="1" prompt="Erreur de saisie - Soit le format horaire n'est pas respecté, soit l'horaire saisi est ... impossible pour une journée..." sqref="B11 E11 H11 K11 N11 P11 B13 E13 H13 K13 N13 Q12:Q13 S12:S13 B15 E15 H15 K15 N15 P15 B17 E17 H17 K17 N17 B19 E19 H19 K19 N19 B21 E21 H21 K21 N21 B23 E23 H23 K23 N23 P17:P23 B25 E25 H25 K25 N25 B27 E27 H27 K27 N27 P25:P27" xr:uid="{00000000-0002-0000-0200-000000000000}">
      <formula1>AND(GTE(B11,MIN((0.0208333333333333),(0.333333333333333))),LTE(B11,MAX((0.0208333333333333),(0.333333333333333))))</formula1>
    </dataValidation>
  </dataValidation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Z1000"/>
  <sheetViews>
    <sheetView showGridLines="0" workbookViewId="0"/>
  </sheetViews>
  <sheetFormatPr baseColWidth="10" defaultColWidth="12.5703125" defaultRowHeight="15" customHeight="1"/>
  <cols>
    <col min="1" max="1" width="5.85546875" customWidth="1"/>
    <col min="2" max="3" width="10.7109375" customWidth="1"/>
    <col min="4" max="4" width="6.7109375" customWidth="1"/>
    <col min="5" max="6" width="10.7109375" customWidth="1"/>
    <col min="7" max="7" width="5.7109375" customWidth="1"/>
    <col min="8" max="9" width="10.7109375" customWidth="1"/>
    <col min="10" max="10" width="5.7109375" customWidth="1"/>
    <col min="11" max="12" width="10.7109375" customWidth="1"/>
    <col min="13" max="13" width="6.28515625" customWidth="1"/>
    <col min="14" max="15" width="10.7109375" customWidth="1"/>
    <col min="16" max="16" width="1.7109375" customWidth="1"/>
    <col min="17" max="17" width="10.7109375" customWidth="1"/>
    <col min="18" max="18" width="10" hidden="1" customWidth="1"/>
    <col min="19" max="19" width="8.7109375" customWidth="1"/>
    <col min="20" max="26" width="10" customWidth="1"/>
  </cols>
  <sheetData>
    <row r="1" spans="1:26" ht="22.5" customHeight="1">
      <c r="A1" s="1" t="s">
        <v>0</v>
      </c>
      <c r="B1" s="97">
        <f>'Période 1'!B1:D1</f>
        <v>0</v>
      </c>
      <c r="C1" s="77"/>
      <c r="D1" s="77"/>
      <c r="E1" s="2"/>
      <c r="F1" s="76" t="s">
        <v>1</v>
      </c>
      <c r="G1" s="77"/>
      <c r="H1" s="77"/>
      <c r="I1" s="97">
        <f>'Période 1'!I1:K1</f>
        <v>0</v>
      </c>
      <c r="J1" s="77"/>
      <c r="K1" s="77"/>
      <c r="L1" s="1" t="s">
        <v>2</v>
      </c>
      <c r="M1" s="4"/>
      <c r="N1" s="97">
        <f>'Période 1'!N1:P1</f>
        <v>0</v>
      </c>
      <c r="O1" s="77"/>
      <c r="P1" s="77"/>
      <c r="Q1" s="78"/>
      <c r="R1" s="77"/>
      <c r="S1" s="77"/>
      <c r="T1" s="2"/>
    </row>
    <row r="2" spans="1:26" ht="25.5" customHeight="1">
      <c r="A2" s="1" t="s">
        <v>3</v>
      </c>
      <c r="B2" s="2"/>
      <c r="C2" s="98">
        <f>'Période 1'!C2:D2</f>
        <v>0</v>
      </c>
      <c r="D2" s="77"/>
      <c r="E2" s="5"/>
      <c r="F2" s="2"/>
      <c r="G2" s="4"/>
      <c r="H2" s="4"/>
      <c r="I2" s="4"/>
      <c r="J2" s="4"/>
      <c r="K2" s="4"/>
      <c r="L2" s="1"/>
      <c r="M2" s="6" t="s">
        <v>4</v>
      </c>
      <c r="N2" s="2"/>
      <c r="O2" s="2"/>
      <c r="P2" s="2"/>
      <c r="Q2" s="77"/>
      <c r="R2" s="77"/>
      <c r="S2" s="77"/>
      <c r="T2" s="2"/>
    </row>
    <row r="3" spans="1:26" ht="15" customHeight="1">
      <c r="A3" s="2"/>
      <c r="B3" s="1"/>
      <c r="C3" s="1"/>
      <c r="D3" s="2"/>
      <c r="E3" s="2"/>
      <c r="F3" s="2"/>
      <c r="G3" s="2"/>
      <c r="H3" s="4"/>
      <c r="I3" s="4"/>
      <c r="J3" s="4"/>
      <c r="K3" s="4"/>
      <c r="L3" s="2"/>
      <c r="M3" s="8"/>
      <c r="N3" s="7"/>
      <c r="O3" s="7"/>
      <c r="P3" s="2"/>
      <c r="Q3" s="77"/>
      <c r="R3" s="77"/>
      <c r="S3" s="77"/>
      <c r="T3" s="2"/>
    </row>
    <row r="4" spans="1:26" ht="6.75" customHeight="1">
      <c r="A4" s="2"/>
      <c r="B4" s="1"/>
      <c r="C4" s="1"/>
      <c r="D4" s="2"/>
      <c r="E4" s="2"/>
      <c r="F4" s="2"/>
      <c r="G4" s="2"/>
      <c r="H4" s="2"/>
      <c r="I4" s="9"/>
      <c r="J4" s="4"/>
      <c r="K4" s="4"/>
      <c r="L4" s="2"/>
      <c r="M4" s="8"/>
      <c r="N4" s="8"/>
      <c r="O4" s="7"/>
      <c r="P4" s="2"/>
      <c r="Q4" s="77"/>
      <c r="R4" s="77"/>
      <c r="S4" s="77"/>
      <c r="T4" s="2"/>
    </row>
    <row r="5" spans="1:26" ht="22.5" customHeight="1">
      <c r="A5" s="2"/>
      <c r="B5" s="1"/>
      <c r="C5" s="3"/>
      <c r="D5" s="4"/>
      <c r="E5" s="4"/>
      <c r="F5" s="2"/>
      <c r="G5" s="9" t="s">
        <v>24</v>
      </c>
      <c r="H5" s="10"/>
      <c r="I5" s="9"/>
      <c r="J5" s="4"/>
      <c r="K5" s="4"/>
      <c r="L5" s="2"/>
      <c r="M5" s="11" t="str">
        <f>'Période 1'!M5</f>
        <v xml:space="preserve">  Remplaçant</v>
      </c>
      <c r="N5" s="2"/>
      <c r="O5" s="2"/>
      <c r="P5" s="2"/>
      <c r="Q5" s="77"/>
      <c r="R5" s="77"/>
      <c r="S5" s="77"/>
      <c r="T5" s="2"/>
    </row>
    <row r="6" spans="1:26" ht="15" customHeight="1">
      <c r="A6" s="2"/>
      <c r="B6" s="2"/>
      <c r="C6" s="2"/>
      <c r="D6" s="12"/>
      <c r="E6" s="12"/>
      <c r="F6" s="12"/>
      <c r="G6" s="13"/>
      <c r="H6" s="9"/>
      <c r="I6" s="10"/>
      <c r="J6" s="12"/>
      <c r="K6" s="12"/>
      <c r="L6" s="12"/>
      <c r="M6" s="12"/>
      <c r="N6" s="12"/>
      <c r="O6" s="12"/>
      <c r="P6" s="12"/>
      <c r="Q6" s="14"/>
      <c r="R6" s="15">
        <v>1</v>
      </c>
      <c r="S6" s="14"/>
      <c r="T6" s="2"/>
    </row>
    <row r="7" spans="1:26" ht="12.75" customHeight="1">
      <c r="A7" s="2"/>
      <c r="B7" s="2"/>
      <c r="C7" s="2"/>
      <c r="D7" s="4"/>
      <c r="E7" s="4"/>
      <c r="F7" s="2"/>
      <c r="G7" s="16"/>
      <c r="H7" s="35" t="str">
        <f>'Période 1'!H7</f>
        <v xml:space="preserve">        année 2025/2026</v>
      </c>
      <c r="I7" s="18"/>
      <c r="J7" s="4"/>
      <c r="K7" s="4"/>
      <c r="L7" s="2"/>
      <c r="M7" s="2"/>
      <c r="N7" s="2"/>
      <c r="O7" s="2"/>
      <c r="P7" s="2"/>
      <c r="Q7" s="2"/>
      <c r="R7" s="2"/>
      <c r="S7" s="2"/>
      <c r="T7" s="2"/>
    </row>
    <row r="8" spans="1:26" ht="12.75" customHeight="1">
      <c r="A8" s="2"/>
      <c r="B8" s="2"/>
      <c r="C8" s="2"/>
      <c r="D8" s="2"/>
      <c r="E8" s="2"/>
      <c r="F8" s="2"/>
      <c r="G8" s="2"/>
      <c r="H8" s="2"/>
      <c r="I8" s="2"/>
      <c r="J8" s="2"/>
      <c r="K8" s="2"/>
      <c r="L8" s="2"/>
      <c r="M8" s="2"/>
      <c r="N8" s="2"/>
      <c r="O8" s="2"/>
      <c r="P8" s="2"/>
      <c r="Q8" s="2"/>
      <c r="R8" s="2"/>
      <c r="S8" s="2"/>
      <c r="T8" s="2"/>
    </row>
    <row r="9" spans="1:26" ht="52.5" customHeight="1">
      <c r="A9" s="70" t="s">
        <v>8</v>
      </c>
      <c r="B9" s="71"/>
      <c r="C9" s="72"/>
      <c r="D9" s="70" t="s">
        <v>9</v>
      </c>
      <c r="E9" s="71"/>
      <c r="F9" s="72"/>
      <c r="G9" s="70" t="s">
        <v>10</v>
      </c>
      <c r="H9" s="71"/>
      <c r="I9" s="72"/>
      <c r="J9" s="70" t="s">
        <v>11</v>
      </c>
      <c r="K9" s="71"/>
      <c r="L9" s="72"/>
      <c r="M9" s="70" t="s">
        <v>12</v>
      </c>
      <c r="N9" s="71"/>
      <c r="O9" s="72"/>
      <c r="P9" s="19"/>
      <c r="Q9" s="20" t="s">
        <v>13</v>
      </c>
      <c r="R9" s="20"/>
      <c r="S9" s="20" t="s">
        <v>14</v>
      </c>
      <c r="T9" s="21"/>
      <c r="U9" s="36"/>
      <c r="V9" s="36"/>
      <c r="W9" s="36"/>
      <c r="X9" s="36"/>
      <c r="Y9" s="36"/>
      <c r="Z9" s="36"/>
    </row>
    <row r="10" spans="1:26" ht="12.75" customHeight="1">
      <c r="A10" s="101">
        <v>46083</v>
      </c>
      <c r="B10" s="84" t="s">
        <v>15</v>
      </c>
      <c r="C10" s="81"/>
      <c r="D10" s="91">
        <f>A10+1</f>
        <v>46084</v>
      </c>
      <c r="E10" s="84" t="s">
        <v>15</v>
      </c>
      <c r="F10" s="81"/>
      <c r="G10" s="91">
        <f>D10+1</f>
        <v>46085</v>
      </c>
      <c r="H10" s="84" t="s">
        <v>15</v>
      </c>
      <c r="I10" s="81"/>
      <c r="J10" s="91">
        <f>G10+1</f>
        <v>46086</v>
      </c>
      <c r="K10" s="84"/>
      <c r="L10" s="81"/>
      <c r="M10" s="91">
        <f>J10+1</f>
        <v>46087</v>
      </c>
      <c r="N10" s="84" t="s">
        <v>15</v>
      </c>
      <c r="O10" s="81"/>
      <c r="P10" s="22"/>
      <c r="Q10" s="87">
        <f>(IF(ISNUMBER(B11),B11,0)+IF(ISNUMBER(E11),E11,0)+IF(ISNUMBER(H11),H11,0)+IF(ISNUMBER(K11),K11,0)+IF(ISNUMBER(N11),N11,0))</f>
        <v>0</v>
      </c>
      <c r="R10" s="23"/>
      <c r="S10" s="92">
        <f>IF(R11&lt;=0,0,IF(R11&gt;0,TEXT(R11,"hh:mm")))</f>
        <v>0</v>
      </c>
      <c r="T10" s="2"/>
    </row>
    <row r="11" spans="1:26" ht="12.75" customHeight="1">
      <c r="A11" s="86"/>
      <c r="B11" s="90"/>
      <c r="C11" s="83"/>
      <c r="D11" s="86"/>
      <c r="E11" s="90"/>
      <c r="F11" s="83"/>
      <c r="G11" s="86"/>
      <c r="H11" s="90"/>
      <c r="I11" s="83"/>
      <c r="J11" s="86"/>
      <c r="K11" s="90"/>
      <c r="L11" s="83"/>
      <c r="M11" s="86"/>
      <c r="N11" s="90"/>
      <c r="O11" s="83"/>
      <c r="P11" s="24"/>
      <c r="Q11" s="88"/>
      <c r="R11" s="25">
        <f>IF(Q10&gt;0,Q10-R$6,0)</f>
        <v>0</v>
      </c>
      <c r="S11" s="88"/>
      <c r="T11" s="2"/>
    </row>
    <row r="12" spans="1:26" ht="12.75" customHeight="1">
      <c r="A12" s="91">
        <v>46090</v>
      </c>
      <c r="B12" s="84" t="s">
        <v>15</v>
      </c>
      <c r="C12" s="81"/>
      <c r="D12" s="91">
        <v>46091</v>
      </c>
      <c r="E12" s="84" t="s">
        <v>15</v>
      </c>
      <c r="F12" s="81"/>
      <c r="G12" s="91">
        <v>46092</v>
      </c>
      <c r="H12" s="84" t="s">
        <v>15</v>
      </c>
      <c r="I12" s="81"/>
      <c r="J12" s="91">
        <v>46093</v>
      </c>
      <c r="K12" s="84" t="s">
        <v>15</v>
      </c>
      <c r="L12" s="81"/>
      <c r="M12" s="91">
        <v>46094</v>
      </c>
      <c r="N12" s="84" t="s">
        <v>15</v>
      </c>
      <c r="O12" s="81"/>
      <c r="P12" s="22"/>
      <c r="Q12" s="87">
        <f>(IF(ISNUMBER(B13),B13,0)+IF(ISNUMBER(E13),E13,0)+IF(ISNUMBER(H13),H13,0)+IF(ISNUMBER(K13),K13,0)+IF(ISNUMBER(N13),N13,0))</f>
        <v>0</v>
      </c>
      <c r="R12" s="26"/>
      <c r="S12" s="92">
        <f>IF(R13&lt;=0,0,IF(R13&gt;0,TEXT(R13,"hh:mm")))</f>
        <v>0</v>
      </c>
      <c r="T12" s="2"/>
    </row>
    <row r="13" spans="1:26" ht="12.75" customHeight="1">
      <c r="A13" s="86"/>
      <c r="B13" s="90"/>
      <c r="C13" s="83"/>
      <c r="D13" s="86"/>
      <c r="E13" s="90"/>
      <c r="F13" s="83"/>
      <c r="G13" s="86"/>
      <c r="H13" s="90"/>
      <c r="I13" s="83"/>
      <c r="J13" s="86"/>
      <c r="K13" s="90"/>
      <c r="L13" s="83"/>
      <c r="M13" s="86"/>
      <c r="N13" s="90"/>
      <c r="O13" s="83"/>
      <c r="P13" s="24"/>
      <c r="Q13" s="88"/>
      <c r="R13" s="25">
        <f>IF(Q12&gt;0,Q12-R$6,0)</f>
        <v>0</v>
      </c>
      <c r="S13" s="88"/>
      <c r="T13" s="2"/>
    </row>
    <row r="14" spans="1:26" ht="12.75" customHeight="1">
      <c r="A14" s="91">
        <f>A12+7</f>
        <v>46097</v>
      </c>
      <c r="B14" s="84" t="s">
        <v>15</v>
      </c>
      <c r="C14" s="81"/>
      <c r="D14" s="91">
        <f>D12+7</f>
        <v>46098</v>
      </c>
      <c r="E14" s="84" t="s">
        <v>15</v>
      </c>
      <c r="F14" s="81"/>
      <c r="G14" s="91">
        <f>G12+7</f>
        <v>46099</v>
      </c>
      <c r="H14" s="84" t="s">
        <v>15</v>
      </c>
      <c r="I14" s="81"/>
      <c r="J14" s="91">
        <f>J12+7</f>
        <v>46100</v>
      </c>
      <c r="K14" s="84" t="s">
        <v>15</v>
      </c>
      <c r="L14" s="81"/>
      <c r="M14" s="91">
        <f>M12+7</f>
        <v>46101</v>
      </c>
      <c r="N14" s="84" t="s">
        <v>15</v>
      </c>
      <c r="O14" s="81"/>
      <c r="P14" s="22"/>
      <c r="Q14" s="87">
        <f>(IF(ISNUMBER(B15),B15,0)+IF(ISNUMBER(E15),E15,0)+IF(ISNUMBER(H15),H15,0)+IF(ISNUMBER(K15),K15,0)+IF(ISNUMBER(N15),N15,0))</f>
        <v>0</v>
      </c>
      <c r="R14" s="26"/>
      <c r="S14" s="92">
        <f>IF(R15&lt;=0,0,IF(R15&gt;0,TEXT(R15,"hh:mm")))</f>
        <v>0</v>
      </c>
      <c r="T14" s="2"/>
    </row>
    <row r="15" spans="1:26" ht="12.75" customHeight="1">
      <c r="A15" s="86"/>
      <c r="B15" s="90"/>
      <c r="C15" s="83"/>
      <c r="D15" s="86"/>
      <c r="E15" s="90"/>
      <c r="F15" s="83"/>
      <c r="G15" s="86"/>
      <c r="H15" s="90"/>
      <c r="I15" s="83"/>
      <c r="J15" s="86"/>
      <c r="K15" s="90"/>
      <c r="L15" s="83"/>
      <c r="M15" s="86"/>
      <c r="N15" s="90"/>
      <c r="O15" s="83"/>
      <c r="P15" s="24"/>
      <c r="Q15" s="88"/>
      <c r="R15" s="25">
        <f>IF(Q14&gt;0,Q14-R$6,0)</f>
        <v>0</v>
      </c>
      <c r="S15" s="88"/>
      <c r="T15" s="2"/>
    </row>
    <row r="16" spans="1:26" ht="12.75" customHeight="1">
      <c r="A16" s="91">
        <f>A14+7</f>
        <v>46104</v>
      </c>
      <c r="B16" s="84" t="s">
        <v>15</v>
      </c>
      <c r="C16" s="81"/>
      <c r="D16" s="91">
        <f>D14+7</f>
        <v>46105</v>
      </c>
      <c r="E16" s="84" t="s">
        <v>15</v>
      </c>
      <c r="F16" s="81"/>
      <c r="G16" s="91">
        <f>G14+7</f>
        <v>46106</v>
      </c>
      <c r="H16" s="84" t="s">
        <v>15</v>
      </c>
      <c r="I16" s="81"/>
      <c r="J16" s="91">
        <f>J14+7</f>
        <v>46107</v>
      </c>
      <c r="K16" s="84" t="s">
        <v>15</v>
      </c>
      <c r="L16" s="81"/>
      <c r="M16" s="91">
        <f>M14+7</f>
        <v>46108</v>
      </c>
      <c r="N16" s="84" t="s">
        <v>15</v>
      </c>
      <c r="O16" s="81"/>
      <c r="P16" s="22"/>
      <c r="Q16" s="87">
        <f>(IF(ISNUMBER(B17),B17,0)+IF(ISNUMBER(E17),E17,0)+IF(ISNUMBER(H17),H17,0)+IF(ISNUMBER(K17),K17,0)+IF(ISNUMBER(N17),N17,0))</f>
        <v>0</v>
      </c>
      <c r="R16" s="26"/>
      <c r="S16" s="92">
        <f>IF(R17&lt;=0,0,IF(R17&gt;0,TEXT(R17,"hh:mm")))</f>
        <v>0</v>
      </c>
      <c r="T16" s="2"/>
    </row>
    <row r="17" spans="1:26" ht="12.75" customHeight="1">
      <c r="A17" s="86"/>
      <c r="B17" s="90"/>
      <c r="C17" s="83"/>
      <c r="D17" s="86"/>
      <c r="E17" s="90"/>
      <c r="F17" s="83"/>
      <c r="G17" s="86"/>
      <c r="H17" s="90"/>
      <c r="I17" s="83"/>
      <c r="J17" s="86"/>
      <c r="K17" s="90"/>
      <c r="L17" s="83"/>
      <c r="M17" s="86"/>
      <c r="N17" s="90"/>
      <c r="O17" s="83"/>
      <c r="P17" s="24"/>
      <c r="Q17" s="88"/>
      <c r="R17" s="25">
        <f>IF(Q16&gt;0,Q16-R$6,0)</f>
        <v>0</v>
      </c>
      <c r="S17" s="88"/>
      <c r="T17" s="2"/>
    </row>
    <row r="18" spans="1:26" ht="12.75" customHeight="1">
      <c r="A18" s="91">
        <f>A16+7</f>
        <v>46111</v>
      </c>
      <c r="B18" s="84" t="s">
        <v>15</v>
      </c>
      <c r="C18" s="81"/>
      <c r="D18" s="91">
        <f>D16+7</f>
        <v>46112</v>
      </c>
      <c r="E18" s="84" t="s">
        <v>15</v>
      </c>
      <c r="F18" s="81"/>
      <c r="G18" s="91">
        <f>G16+7</f>
        <v>46113</v>
      </c>
      <c r="H18" s="84" t="s">
        <v>15</v>
      </c>
      <c r="I18" s="81"/>
      <c r="J18" s="91">
        <f>J16+7</f>
        <v>46114</v>
      </c>
      <c r="K18" s="84" t="s">
        <v>15</v>
      </c>
      <c r="L18" s="81"/>
      <c r="M18" s="91">
        <f>M16+7</f>
        <v>46115</v>
      </c>
      <c r="N18" s="84" t="s">
        <v>15</v>
      </c>
      <c r="O18" s="81"/>
      <c r="P18" s="22"/>
      <c r="Q18" s="87">
        <f>(IF(ISNUMBER(B19),B19,0)+IF(ISNUMBER(E19),E19,0)+IF(ISNUMBER(H19),H19,0)+IF(ISNUMBER(K19),K19,0)+IF(ISNUMBER(N19),N19,0))</f>
        <v>0</v>
      </c>
      <c r="R18" s="26"/>
      <c r="S18" s="92">
        <f>IF(R19&lt;=0,0,IF(R19&gt;0,TEXT(R19,"hh:mm")))</f>
        <v>0</v>
      </c>
      <c r="T18" s="2"/>
    </row>
    <row r="19" spans="1:26" ht="12.75" customHeight="1">
      <c r="A19" s="86"/>
      <c r="B19" s="90"/>
      <c r="C19" s="83"/>
      <c r="D19" s="86"/>
      <c r="E19" s="90"/>
      <c r="F19" s="83"/>
      <c r="G19" s="86"/>
      <c r="H19" s="90"/>
      <c r="I19" s="83"/>
      <c r="J19" s="86"/>
      <c r="K19" s="90"/>
      <c r="L19" s="83"/>
      <c r="M19" s="86"/>
      <c r="N19" s="90"/>
      <c r="O19" s="83"/>
      <c r="P19" s="24"/>
      <c r="Q19" s="88"/>
      <c r="R19" s="25">
        <f>IF(Q18&gt;0,Q18-R$6,0)</f>
        <v>0</v>
      </c>
      <c r="S19" s="88"/>
      <c r="T19" s="2"/>
    </row>
    <row r="20" spans="1:26" ht="12.75" customHeight="1">
      <c r="A20" s="105">
        <f>A18+7</f>
        <v>46118</v>
      </c>
      <c r="B20" s="80" t="s">
        <v>25</v>
      </c>
      <c r="C20" s="81"/>
      <c r="D20" s="91">
        <f>D18+7</f>
        <v>46119</v>
      </c>
      <c r="E20" s="84" t="s">
        <v>15</v>
      </c>
      <c r="F20" s="81"/>
      <c r="G20" s="91">
        <f>G18+7</f>
        <v>46120</v>
      </c>
      <c r="H20" s="84" t="s">
        <v>15</v>
      </c>
      <c r="I20" s="81"/>
      <c r="J20" s="91">
        <f>J18+7</f>
        <v>46121</v>
      </c>
      <c r="K20" s="84" t="s">
        <v>15</v>
      </c>
      <c r="L20" s="81"/>
      <c r="M20" s="91">
        <f>M18+7</f>
        <v>46122</v>
      </c>
      <c r="N20" s="84" t="s">
        <v>15</v>
      </c>
      <c r="O20" s="81"/>
      <c r="P20" s="52"/>
      <c r="Q20" s="87">
        <f>(IF(ISNUMBER(B21),B21,0)+IF(ISNUMBER(E21),E21,0)+IF(ISNUMBER(H21),H21,0)+IF(ISNUMBER(K21),K21,0)+IF(ISNUMBER(N21),N21,0))</f>
        <v>0</v>
      </c>
      <c r="R20" s="26"/>
      <c r="S20" s="92">
        <f>IF(R21&lt;=0,0,IF(R21&gt;0,TEXT(R21,"hh:mm")))</f>
        <v>0</v>
      </c>
      <c r="T20" s="2"/>
    </row>
    <row r="21" spans="1:26" ht="12.75" customHeight="1">
      <c r="A21" s="86"/>
      <c r="B21" s="104"/>
      <c r="C21" s="83"/>
      <c r="D21" s="86"/>
      <c r="E21" s="90"/>
      <c r="F21" s="83"/>
      <c r="G21" s="86"/>
      <c r="H21" s="90"/>
      <c r="I21" s="83"/>
      <c r="J21" s="86"/>
      <c r="K21" s="90"/>
      <c r="L21" s="83"/>
      <c r="M21" s="86"/>
      <c r="N21" s="90"/>
      <c r="O21" s="83"/>
      <c r="P21" s="53"/>
      <c r="Q21" s="88"/>
      <c r="R21" s="25">
        <f>IF(Q20&gt;0,Q20-R$6,0)</f>
        <v>0</v>
      </c>
      <c r="S21" s="88"/>
      <c r="T21" s="2"/>
    </row>
    <row r="22" spans="1:26" ht="12.75" hidden="1" customHeight="1">
      <c r="A22" s="91">
        <f>A20+7</f>
        <v>46125</v>
      </c>
      <c r="B22" s="84" t="s">
        <v>15</v>
      </c>
      <c r="C22" s="81"/>
      <c r="D22" s="91">
        <f>D20+7</f>
        <v>46126</v>
      </c>
      <c r="E22" s="84" t="s">
        <v>15</v>
      </c>
      <c r="F22" s="81"/>
      <c r="G22" s="91">
        <f>G20+7</f>
        <v>46127</v>
      </c>
      <c r="H22" s="84" t="s">
        <v>15</v>
      </c>
      <c r="I22" s="81"/>
      <c r="J22" s="91">
        <f>J20+7</f>
        <v>46128</v>
      </c>
      <c r="K22" s="84" t="s">
        <v>15</v>
      </c>
      <c r="L22" s="81"/>
      <c r="M22" s="91">
        <f>M20+7</f>
        <v>46129</v>
      </c>
      <c r="N22" s="84" t="s">
        <v>15</v>
      </c>
      <c r="O22" s="81"/>
      <c r="P22" s="52"/>
      <c r="Q22" s="87">
        <f>(IF(ISNUMBER(B23),B23,0)+IF(ISNUMBER(E23),E23,0)+IF(ISNUMBER(H23),H23,0)+IF(ISNUMBER(K23),K23,0)+IF(ISNUMBER(N23),N23,0))</f>
        <v>0</v>
      </c>
      <c r="R22" s="26"/>
      <c r="S22" s="92">
        <f>IF(R23&lt;=0,0,IF(R23&gt;0,TEXT(R23,"hh:mm")))</f>
        <v>0</v>
      </c>
      <c r="T22" s="2"/>
    </row>
    <row r="23" spans="1:26" ht="12.75" hidden="1" customHeight="1">
      <c r="A23" s="86"/>
      <c r="B23" s="90"/>
      <c r="C23" s="83"/>
      <c r="D23" s="86"/>
      <c r="E23" s="90"/>
      <c r="F23" s="83"/>
      <c r="G23" s="86"/>
      <c r="H23" s="90"/>
      <c r="I23" s="83"/>
      <c r="J23" s="86"/>
      <c r="K23" s="90"/>
      <c r="L23" s="83"/>
      <c r="M23" s="86"/>
      <c r="N23" s="90"/>
      <c r="O23" s="83"/>
      <c r="P23" s="53"/>
      <c r="Q23" s="88"/>
      <c r="R23" s="25">
        <f>IF(Q22&gt;0,Q22-R$6,0)</f>
        <v>0</v>
      </c>
      <c r="S23" s="88"/>
      <c r="T23" s="2"/>
    </row>
    <row r="24" spans="1:26" ht="12.75" customHeight="1">
      <c r="A24" s="2"/>
      <c r="B24" s="2"/>
      <c r="C24" s="2"/>
      <c r="D24" s="2"/>
      <c r="E24" s="2"/>
      <c r="F24" s="2"/>
      <c r="G24" s="2"/>
      <c r="H24" s="2"/>
      <c r="I24" s="2"/>
      <c r="J24" s="2"/>
      <c r="K24" s="2"/>
      <c r="L24" s="2"/>
      <c r="M24" s="2"/>
      <c r="N24" s="2"/>
      <c r="O24" s="2"/>
      <c r="P24" s="2"/>
      <c r="Q24" s="2"/>
      <c r="R24" s="2"/>
      <c r="S24" s="2"/>
      <c r="T24" s="2"/>
    </row>
    <row r="25" spans="1:26" ht="39" customHeight="1">
      <c r="A25" s="95" t="s">
        <v>16</v>
      </c>
      <c r="B25" s="71"/>
      <c r="C25" s="71"/>
      <c r="D25" s="71"/>
      <c r="E25" s="71"/>
      <c r="F25" s="71"/>
      <c r="G25" s="71"/>
      <c r="H25" s="71"/>
      <c r="I25" s="71"/>
      <c r="J25" s="71"/>
      <c r="K25" s="71"/>
      <c r="L25" s="71"/>
      <c r="M25" s="71"/>
      <c r="N25" s="72"/>
      <c r="O25" s="2"/>
      <c r="P25" s="14"/>
      <c r="Q25" s="27" t="s">
        <v>17</v>
      </c>
      <c r="R25" s="28">
        <f>IF(ISNUMBER(R11),R11,0)+IF(ISNUMBER(R13),R13,0)+IF(ISNUMBER(R15),R15,0)+IF(ISNUMBER(R17),R17,0)+IF(ISNUMBER(R19),R19,0)+IF(ISNUMBER(R21),R21,0)+IF(ISNUMBER(R23),R23,0)</f>
        <v>0</v>
      </c>
      <c r="S25" s="29">
        <f>S10+S12+S14+S16+S18+S20+S22</f>
        <v>0</v>
      </c>
      <c r="T25" s="30"/>
    </row>
    <row r="26" spans="1:26" ht="36.75" customHeight="1">
      <c r="A26" s="6"/>
      <c r="B26" s="2"/>
      <c r="C26" s="2"/>
      <c r="D26" s="2"/>
      <c r="E26" s="2"/>
      <c r="F26" s="2"/>
      <c r="G26" s="2"/>
      <c r="H26" s="2"/>
      <c r="I26" s="2"/>
      <c r="J26" s="2"/>
      <c r="K26" s="2"/>
      <c r="L26" s="2"/>
      <c r="M26" s="2"/>
      <c r="N26" s="2"/>
      <c r="O26" s="2"/>
      <c r="P26" s="2"/>
      <c r="Q26" s="27" t="s">
        <v>20</v>
      </c>
      <c r="R26" s="28"/>
      <c r="S26" s="54">
        <f>'Période 3'!S29+'Période 4'!S25</f>
        <v>0</v>
      </c>
      <c r="T26" s="2"/>
    </row>
    <row r="27" spans="1:26" ht="17.25" customHeight="1">
      <c r="A27" s="96" t="s">
        <v>26</v>
      </c>
      <c r="B27" s="77"/>
      <c r="C27" s="77"/>
      <c r="D27" s="77"/>
      <c r="E27" s="77"/>
      <c r="F27" s="77"/>
      <c r="G27" s="77"/>
      <c r="H27" s="77"/>
      <c r="I27" s="77"/>
      <c r="J27" s="77"/>
      <c r="K27" s="77"/>
      <c r="L27" s="77"/>
      <c r="M27" s="77"/>
      <c r="N27" s="77"/>
      <c r="O27" s="77"/>
      <c r="P27" s="2"/>
      <c r="Q27" s="37"/>
      <c r="R27" s="38"/>
      <c r="S27" s="39"/>
      <c r="T27" s="2"/>
      <c r="U27" s="40"/>
      <c r="V27" s="40"/>
      <c r="W27" s="40"/>
      <c r="X27" s="40"/>
      <c r="Y27" s="40"/>
      <c r="Z27" s="40"/>
    </row>
    <row r="28" spans="1:26" ht="12.75" customHeight="1">
      <c r="A28" s="32"/>
      <c r="B28" s="2"/>
      <c r="C28" s="2"/>
      <c r="D28" s="2"/>
      <c r="E28" s="2"/>
      <c r="F28" s="2"/>
      <c r="G28" s="2"/>
      <c r="H28" s="6"/>
      <c r="I28" s="2"/>
      <c r="J28" s="2"/>
      <c r="K28" s="6"/>
      <c r="L28" s="2"/>
      <c r="M28" s="2"/>
      <c r="N28" s="2"/>
      <c r="O28" s="2"/>
      <c r="P28" s="2"/>
      <c r="Q28" s="2"/>
      <c r="R28" s="2"/>
      <c r="S28" s="2"/>
      <c r="T28" s="2"/>
    </row>
    <row r="29" spans="1:26" ht="12.75" customHeight="1">
      <c r="A29" s="33"/>
      <c r="B29" s="2"/>
      <c r="C29" s="2"/>
      <c r="D29" s="2"/>
      <c r="E29" s="2"/>
      <c r="F29" s="2"/>
      <c r="G29" s="2"/>
      <c r="H29" s="2"/>
      <c r="I29" s="2"/>
      <c r="J29" s="2"/>
      <c r="K29" s="2"/>
      <c r="L29" s="2"/>
      <c r="M29" s="2"/>
      <c r="N29" s="2"/>
      <c r="O29" s="2"/>
      <c r="P29" s="2"/>
      <c r="Q29" s="2"/>
      <c r="R29" s="2"/>
      <c r="S29" s="2"/>
      <c r="T29" s="2"/>
    </row>
    <row r="30" spans="1:26" ht="12.75" customHeight="1">
      <c r="A30" s="41"/>
      <c r="B30" s="42"/>
      <c r="C30" s="42"/>
      <c r="D30" s="42"/>
      <c r="E30" s="42"/>
      <c r="F30" s="42"/>
      <c r="G30" s="42"/>
      <c r="H30" s="36"/>
      <c r="I30" s="42"/>
      <c r="J30" s="36"/>
      <c r="K30" s="42"/>
      <c r="L30" s="42"/>
      <c r="M30" s="42"/>
      <c r="N30" s="42"/>
    </row>
    <row r="31" spans="1:26" ht="12.75" customHeight="1">
      <c r="A31" s="43"/>
      <c r="B31" s="42"/>
      <c r="C31" s="42"/>
      <c r="D31" s="42"/>
      <c r="E31" s="42"/>
      <c r="F31" s="42"/>
      <c r="G31" s="42"/>
      <c r="H31" s="42"/>
      <c r="I31" s="42"/>
      <c r="J31" s="42"/>
      <c r="K31" s="42"/>
      <c r="L31" s="42"/>
      <c r="M31" s="42"/>
      <c r="N31" s="42"/>
    </row>
    <row r="32" spans="1:26" ht="12.75" customHeight="1">
      <c r="A32" s="43"/>
      <c r="B32" s="44"/>
      <c r="C32" s="42"/>
      <c r="D32" s="42"/>
      <c r="E32" s="42"/>
      <c r="F32" s="42"/>
      <c r="G32" s="42"/>
      <c r="H32" s="42"/>
      <c r="I32" s="42"/>
      <c r="J32" s="42"/>
      <c r="K32" s="42"/>
      <c r="L32" s="42"/>
      <c r="M32" s="42"/>
      <c r="N32" s="42"/>
    </row>
    <row r="33" spans="1:14" ht="12.75" customHeight="1">
      <c r="A33" s="42"/>
      <c r="B33" s="42"/>
      <c r="C33" s="42"/>
      <c r="D33" s="42"/>
      <c r="E33" s="42"/>
      <c r="F33" s="42"/>
      <c r="G33" s="42"/>
      <c r="H33" s="42"/>
      <c r="I33" s="42"/>
      <c r="J33" s="42"/>
      <c r="K33" s="42"/>
      <c r="L33" s="42"/>
      <c r="M33" s="42"/>
      <c r="N33" s="42"/>
    </row>
    <row r="34" spans="1:14" ht="12.75" customHeight="1">
      <c r="A34" s="42"/>
      <c r="B34" s="42"/>
      <c r="C34" s="42"/>
      <c r="D34" s="36"/>
      <c r="E34" s="42"/>
      <c r="F34" s="42"/>
      <c r="G34" s="42"/>
      <c r="H34" s="42"/>
      <c r="I34" s="42"/>
      <c r="J34" s="42"/>
      <c r="K34" s="42"/>
      <c r="L34" s="42"/>
      <c r="M34" s="42"/>
      <c r="N34" s="42"/>
    </row>
    <row r="35" spans="1:14" ht="12.75" customHeight="1">
      <c r="A35" s="42"/>
      <c r="B35" s="42"/>
      <c r="C35" s="42"/>
      <c r="D35" s="41"/>
      <c r="E35" s="42"/>
      <c r="F35" s="42"/>
      <c r="G35" s="42"/>
      <c r="H35" s="42"/>
      <c r="I35" s="42"/>
      <c r="J35" s="42"/>
      <c r="K35" s="42"/>
      <c r="L35" s="42"/>
      <c r="M35" s="42"/>
      <c r="N35" s="42"/>
    </row>
    <row r="36" spans="1:14" ht="12.75" customHeight="1">
      <c r="A36" s="42"/>
      <c r="B36" s="42"/>
      <c r="C36" s="42"/>
      <c r="D36" s="41"/>
      <c r="E36" s="42"/>
      <c r="F36" s="42"/>
      <c r="G36" s="42"/>
      <c r="H36" s="45"/>
      <c r="I36" s="42"/>
      <c r="J36" s="42"/>
      <c r="K36" s="42"/>
      <c r="L36" s="42"/>
      <c r="M36" s="42"/>
      <c r="N36" s="42"/>
    </row>
    <row r="37" spans="1:14" ht="12.75" customHeight="1">
      <c r="A37" s="42"/>
      <c r="B37" s="42"/>
      <c r="C37" s="42"/>
      <c r="D37" s="42"/>
      <c r="E37" s="42"/>
      <c r="F37" s="42"/>
      <c r="G37" s="42"/>
      <c r="H37" s="42"/>
      <c r="I37" s="42"/>
      <c r="J37" s="42"/>
      <c r="K37" s="42"/>
      <c r="L37" s="42"/>
      <c r="M37" s="42"/>
      <c r="N37" s="42"/>
    </row>
    <row r="38" spans="1:14" ht="12.75" customHeight="1">
      <c r="A38" s="42"/>
      <c r="B38" s="42"/>
      <c r="C38" s="42"/>
      <c r="D38" s="42"/>
      <c r="E38" s="42"/>
      <c r="F38" s="42"/>
      <c r="G38" s="42"/>
      <c r="H38" s="42"/>
      <c r="I38" s="42"/>
      <c r="J38" s="42"/>
      <c r="K38" s="42"/>
      <c r="L38" s="42"/>
      <c r="M38" s="42"/>
      <c r="N38" s="42"/>
    </row>
    <row r="39" spans="1:14" ht="12.75" customHeight="1">
      <c r="A39" s="42"/>
      <c r="B39" s="42"/>
      <c r="C39" s="102"/>
      <c r="D39" s="77"/>
      <c r="E39" s="77"/>
      <c r="F39" s="77"/>
      <c r="G39" s="77"/>
      <c r="H39" s="77"/>
      <c r="I39" s="42"/>
      <c r="J39" s="42"/>
      <c r="K39" s="42"/>
      <c r="L39" s="42"/>
      <c r="M39" s="42"/>
      <c r="N39" s="42"/>
    </row>
    <row r="40" spans="1:14" ht="12.75" customHeight="1">
      <c r="A40" s="42"/>
      <c r="B40" s="42"/>
      <c r="C40" s="42"/>
      <c r="D40" s="42"/>
      <c r="E40" s="42"/>
      <c r="F40" s="42"/>
      <c r="G40" s="42"/>
      <c r="H40" s="42"/>
      <c r="I40" s="42"/>
      <c r="J40" s="42"/>
      <c r="K40" s="42"/>
      <c r="L40" s="42"/>
      <c r="M40" s="42"/>
      <c r="N40" s="42"/>
    </row>
    <row r="41" spans="1:14" ht="12.75" customHeight="1">
      <c r="A41" s="42"/>
      <c r="B41" s="42"/>
      <c r="C41" s="42"/>
      <c r="D41" s="42"/>
      <c r="E41" s="42"/>
      <c r="F41" s="42"/>
      <c r="G41" s="42"/>
      <c r="H41" s="42"/>
      <c r="I41" s="42"/>
      <c r="J41" s="42"/>
      <c r="K41" s="42"/>
      <c r="L41" s="42"/>
      <c r="M41" s="42"/>
      <c r="N41" s="42"/>
    </row>
    <row r="42" spans="1:14" ht="12.75" customHeight="1">
      <c r="A42" s="42"/>
      <c r="B42" s="42"/>
      <c r="C42" s="42"/>
      <c r="D42" s="42"/>
      <c r="E42" s="42"/>
      <c r="F42" s="42"/>
      <c r="G42" s="42"/>
      <c r="H42" s="42"/>
      <c r="I42" s="42"/>
      <c r="J42" s="42"/>
      <c r="K42" s="42"/>
      <c r="L42" s="42"/>
      <c r="M42" s="42"/>
      <c r="N42" s="42"/>
    </row>
    <row r="43" spans="1:14" ht="12.75" customHeight="1">
      <c r="A43" s="42"/>
      <c r="B43" s="42"/>
      <c r="C43" s="42"/>
      <c r="D43" s="42"/>
      <c r="E43" s="42"/>
      <c r="F43" s="42"/>
      <c r="G43" s="42"/>
      <c r="H43" s="42"/>
      <c r="I43" s="42"/>
      <c r="J43" s="42"/>
      <c r="K43" s="42"/>
      <c r="L43" s="42"/>
      <c r="M43" s="42"/>
      <c r="N43" s="42"/>
    </row>
    <row r="44" spans="1:14" ht="12.75" customHeight="1">
      <c r="A44" s="42"/>
      <c r="B44" s="42"/>
      <c r="C44" s="42"/>
      <c r="D44" s="42"/>
      <c r="E44" s="42"/>
      <c r="F44" s="42"/>
      <c r="G44" s="42"/>
      <c r="H44" s="42"/>
      <c r="I44" s="42"/>
      <c r="J44" s="42"/>
      <c r="K44" s="42"/>
      <c r="L44" s="42"/>
      <c r="M44" s="42"/>
      <c r="N44" s="42"/>
    </row>
    <row r="45" spans="1:14" ht="12.75" customHeight="1"/>
    <row r="46" spans="1:14" ht="12.75" customHeight="1"/>
    <row r="47" spans="1:14" ht="12.75" customHeight="1"/>
    <row r="48" spans="1:14"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133">
    <mergeCell ref="Q22:Q23"/>
    <mergeCell ref="S22:S23"/>
    <mergeCell ref="N23:O23"/>
    <mergeCell ref="N18:O18"/>
    <mergeCell ref="Q18:Q19"/>
    <mergeCell ref="S18:S19"/>
    <mergeCell ref="N19:O19"/>
    <mergeCell ref="N20:O20"/>
    <mergeCell ref="Q20:Q21"/>
    <mergeCell ref="S20:S21"/>
    <mergeCell ref="M18:M19"/>
    <mergeCell ref="E19:F19"/>
    <mergeCell ref="K19:L19"/>
    <mergeCell ref="A20:A21"/>
    <mergeCell ref="A22:A23"/>
    <mergeCell ref="M20:M21"/>
    <mergeCell ref="M22:M23"/>
    <mergeCell ref="N21:O21"/>
    <mergeCell ref="N22:O22"/>
    <mergeCell ref="E22:F22"/>
    <mergeCell ref="E23:F23"/>
    <mergeCell ref="D18:D19"/>
    <mergeCell ref="D20:D21"/>
    <mergeCell ref="E20:F20"/>
    <mergeCell ref="G20:G21"/>
    <mergeCell ref="E21:F21"/>
    <mergeCell ref="D22:D23"/>
    <mergeCell ref="G22:G23"/>
    <mergeCell ref="B14:C14"/>
    <mergeCell ref="D14:D15"/>
    <mergeCell ref="G14:G15"/>
    <mergeCell ref="G16:G17"/>
    <mergeCell ref="E17:F17"/>
    <mergeCell ref="E18:F18"/>
    <mergeCell ref="G18:G19"/>
    <mergeCell ref="J18:J19"/>
    <mergeCell ref="K18:L18"/>
    <mergeCell ref="K20:L20"/>
    <mergeCell ref="K21:L21"/>
    <mergeCell ref="K22:L22"/>
    <mergeCell ref="K23:L23"/>
    <mergeCell ref="B22:C22"/>
    <mergeCell ref="B23:C23"/>
    <mergeCell ref="C39:H39"/>
    <mergeCell ref="A16:A17"/>
    <mergeCell ref="B17:C17"/>
    <mergeCell ref="A18:A19"/>
    <mergeCell ref="B18:C18"/>
    <mergeCell ref="B19:C19"/>
    <mergeCell ref="B20:C20"/>
    <mergeCell ref="B21:C21"/>
    <mergeCell ref="A25:N25"/>
    <mergeCell ref="A27:O27"/>
    <mergeCell ref="B16:C16"/>
    <mergeCell ref="H16:I16"/>
    <mergeCell ref="H17:I17"/>
    <mergeCell ref="H21:I21"/>
    <mergeCell ref="H22:I22"/>
    <mergeCell ref="J22:J23"/>
    <mergeCell ref="H23:I23"/>
    <mergeCell ref="H18:I18"/>
    <mergeCell ref="H19:I19"/>
    <mergeCell ref="H20:I20"/>
    <mergeCell ref="J20:J21"/>
    <mergeCell ref="A10:A11"/>
    <mergeCell ref="B10:C10"/>
    <mergeCell ref="D10:D11"/>
    <mergeCell ref="G10:G11"/>
    <mergeCell ref="A12:A13"/>
    <mergeCell ref="N14:O14"/>
    <mergeCell ref="Q14:Q15"/>
    <mergeCell ref="S14:S15"/>
    <mergeCell ref="N15:O15"/>
    <mergeCell ref="E14:F14"/>
    <mergeCell ref="E15:F15"/>
    <mergeCell ref="K14:L14"/>
    <mergeCell ref="K15:L15"/>
    <mergeCell ref="G12:G13"/>
    <mergeCell ref="H12:I12"/>
    <mergeCell ref="H13:I13"/>
    <mergeCell ref="H14:I14"/>
    <mergeCell ref="J14:J15"/>
    <mergeCell ref="M14:M15"/>
    <mergeCell ref="H15:I15"/>
    <mergeCell ref="B15:C15"/>
    <mergeCell ref="B13:C13"/>
    <mergeCell ref="E13:F13"/>
    <mergeCell ref="A14:A15"/>
    <mergeCell ref="N16:O16"/>
    <mergeCell ref="N17:O17"/>
    <mergeCell ref="D16:D17"/>
    <mergeCell ref="E16:F16"/>
    <mergeCell ref="J16:J17"/>
    <mergeCell ref="M16:M17"/>
    <mergeCell ref="Q16:Q17"/>
    <mergeCell ref="S16:S17"/>
    <mergeCell ref="K17:L17"/>
    <mergeCell ref="K16:L16"/>
    <mergeCell ref="Q10:Q11"/>
    <mergeCell ref="S10:S11"/>
    <mergeCell ref="H11:I11"/>
    <mergeCell ref="N11:O11"/>
    <mergeCell ref="B11:C11"/>
    <mergeCell ref="B12:C12"/>
    <mergeCell ref="N12:O12"/>
    <mergeCell ref="N13:O13"/>
    <mergeCell ref="D12:D13"/>
    <mergeCell ref="E12:F12"/>
    <mergeCell ref="J12:J13"/>
    <mergeCell ref="M12:M13"/>
    <mergeCell ref="Q12:Q13"/>
    <mergeCell ref="S12:S13"/>
    <mergeCell ref="K13:L13"/>
    <mergeCell ref="E10:F10"/>
    <mergeCell ref="E11:F11"/>
    <mergeCell ref="K10:L10"/>
    <mergeCell ref="K11:L11"/>
    <mergeCell ref="K12:L12"/>
    <mergeCell ref="H10:I10"/>
    <mergeCell ref="J10:J11"/>
    <mergeCell ref="M10:M11"/>
    <mergeCell ref="N10:O10"/>
    <mergeCell ref="J9:L9"/>
    <mergeCell ref="M9:O9"/>
    <mergeCell ref="B1:D1"/>
    <mergeCell ref="F1:H1"/>
    <mergeCell ref="I1:K1"/>
    <mergeCell ref="N1:P1"/>
    <mergeCell ref="Q1:S5"/>
    <mergeCell ref="C2:D2"/>
    <mergeCell ref="A9:C9"/>
    <mergeCell ref="D9:F9"/>
    <mergeCell ref="G9:I9"/>
  </mergeCells>
  <conditionalFormatting sqref="R11 R13 R15 R17 R19 R21 R23 R25">
    <cfRule type="cellIs" dxfId="25" priority="1" operator="greaterThan">
      <formula>0</formula>
    </cfRule>
  </conditionalFormatting>
  <conditionalFormatting sqref="R11 R13 R15 R17 R19 R21 R23 R25">
    <cfRule type="cellIs" dxfId="24" priority="2" operator="lessThanOrEqual">
      <formula>0</formula>
    </cfRule>
  </conditionalFormatting>
  <conditionalFormatting sqref="B10:C10 E10:F10 H10:I10 K10:L10 N10:P10 B12:C12 E12:F12 H12:I12 K12:L12 N12:P12 B14:C14 E14:F14 H14:I14 K14:L14 N14:P14 B16:C16 E16:F16 H16:I16 K16:L16 N16:P16 B18:C18 E18:F18 H18:I18 K18:L18 N18:P18 P20 P22">
    <cfRule type="cellIs" dxfId="23" priority="3" operator="equal">
      <formula>"école"</formula>
    </cfRule>
  </conditionalFormatting>
  <conditionalFormatting sqref="R26:R27">
    <cfRule type="cellIs" dxfId="22" priority="4" operator="greaterThan">
      <formula>0</formula>
    </cfRule>
  </conditionalFormatting>
  <conditionalFormatting sqref="R26:R27">
    <cfRule type="cellIs" dxfId="21" priority="5" operator="lessThanOrEqual">
      <formula>0</formula>
    </cfRule>
  </conditionalFormatting>
  <conditionalFormatting sqref="E20:F20 H20:I20 K20:L20 N20:O20">
    <cfRule type="cellIs" dxfId="20" priority="6" operator="equal">
      <formula>"école"</formula>
    </cfRule>
  </conditionalFormatting>
  <conditionalFormatting sqref="E22:F22">
    <cfRule type="cellIs" dxfId="19" priority="7" operator="equal">
      <formula>"école"</formula>
    </cfRule>
  </conditionalFormatting>
  <conditionalFormatting sqref="H22:I22">
    <cfRule type="cellIs" dxfId="18" priority="8" operator="equal">
      <formula>"école"</formula>
    </cfRule>
  </conditionalFormatting>
  <conditionalFormatting sqref="K22:L22 N22:O22">
    <cfRule type="cellIs" dxfId="17" priority="9" operator="equal">
      <formula>"école"</formula>
    </cfRule>
  </conditionalFormatting>
  <conditionalFormatting sqref="B20:C20">
    <cfRule type="cellIs" dxfId="16" priority="10" operator="equal">
      <formula>"école"</formula>
    </cfRule>
  </conditionalFormatting>
  <conditionalFormatting sqref="B22:C22">
    <cfRule type="cellIs" dxfId="15" priority="11" operator="equal">
      <formula>"école"</formula>
    </cfRule>
  </conditionalFormatting>
  <dataValidations count="1">
    <dataValidation type="custom" allowBlank="1" showInputMessage="1" showErrorMessage="1" prompt="Erreur de saisie - Soit le format horaire n'est pas respecté, soit l'horaire saisi est ... impossible pour une journée..." sqref="B11 E11 H11 K11 N11 P11 B13 E13 H13 K13 N13 P13 B15 E15 H15 K15 N15 P15 B17 E17 H17 K17 N17 P17 B19 E19 H19 K19 N19 P19 B21 E21 H21 K21 N21 P21 B23 E23 H23 K23 N23 P23" xr:uid="{00000000-0002-0000-0300-000000000000}">
      <formula1>AND(GTE(B11,MIN((0.0208333333333333),(0.333333333333333))),LTE(B11,MAX((0.0208333333333333),(0.333333333333333))))</formula1>
    </dataValidation>
  </dataValidations>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69696"/>
  </sheetPr>
  <dimension ref="A1:Z998"/>
  <sheetViews>
    <sheetView showGridLines="0" workbookViewId="0"/>
  </sheetViews>
  <sheetFormatPr baseColWidth="10" defaultColWidth="12.5703125" defaultRowHeight="15" customHeight="1"/>
  <cols>
    <col min="1" max="1" width="5.7109375" customWidth="1"/>
    <col min="2" max="3" width="10.7109375" customWidth="1"/>
    <col min="4" max="4" width="5.85546875" customWidth="1"/>
    <col min="5" max="6" width="10.7109375" customWidth="1"/>
    <col min="7" max="7" width="5.85546875" customWidth="1"/>
    <col min="8" max="9" width="10.7109375" customWidth="1"/>
    <col min="10" max="10" width="6" customWidth="1"/>
    <col min="11" max="12" width="10.7109375" customWidth="1"/>
    <col min="13" max="13" width="5.85546875" customWidth="1"/>
    <col min="14" max="15" width="10.7109375" customWidth="1"/>
    <col min="16" max="16" width="1.7109375" customWidth="1"/>
    <col min="17" max="17" width="10.7109375" customWidth="1"/>
    <col min="18" max="18" width="0.140625" customWidth="1"/>
    <col min="19" max="19" width="10.42578125" customWidth="1"/>
    <col min="20" max="26" width="10" customWidth="1"/>
  </cols>
  <sheetData>
    <row r="1" spans="1:26" ht="22.5" customHeight="1">
      <c r="A1" s="1" t="s">
        <v>0</v>
      </c>
      <c r="B1" s="97">
        <f>'Période 1'!B1:D1</f>
        <v>0</v>
      </c>
      <c r="C1" s="77"/>
      <c r="D1" s="77"/>
      <c r="E1" s="2"/>
      <c r="F1" s="76" t="s">
        <v>1</v>
      </c>
      <c r="G1" s="77"/>
      <c r="H1" s="77"/>
      <c r="I1" s="97">
        <f>'Période 1'!I1:K1</f>
        <v>0</v>
      </c>
      <c r="J1" s="77"/>
      <c r="K1" s="77"/>
      <c r="L1" s="1" t="s">
        <v>2</v>
      </c>
      <c r="M1" s="4"/>
      <c r="N1" s="97">
        <f>'Période 1'!N1:P1</f>
        <v>0</v>
      </c>
      <c r="O1" s="77"/>
      <c r="P1" s="77"/>
      <c r="Q1" s="78"/>
      <c r="R1" s="77"/>
      <c r="S1" s="77"/>
      <c r="T1" s="2"/>
    </row>
    <row r="2" spans="1:26" ht="25.5" customHeight="1">
      <c r="A2" s="1" t="s">
        <v>3</v>
      </c>
      <c r="B2" s="2"/>
      <c r="C2" s="98">
        <f>'Période 1'!C2:D2</f>
        <v>0</v>
      </c>
      <c r="D2" s="77"/>
      <c r="E2" s="5"/>
      <c r="F2" s="2"/>
      <c r="G2" s="4"/>
      <c r="H2" s="4"/>
      <c r="I2" s="4"/>
      <c r="J2" s="4"/>
      <c r="K2" s="4"/>
      <c r="L2" s="1"/>
      <c r="M2" s="6" t="s">
        <v>4</v>
      </c>
      <c r="N2" s="2"/>
      <c r="O2" s="2"/>
      <c r="P2" s="2"/>
      <c r="Q2" s="77"/>
      <c r="R2" s="77"/>
      <c r="S2" s="77"/>
      <c r="T2" s="2"/>
    </row>
    <row r="3" spans="1:26" ht="8.25" customHeight="1">
      <c r="A3" s="2"/>
      <c r="B3" s="1"/>
      <c r="C3" s="1"/>
      <c r="D3" s="2"/>
      <c r="E3" s="2"/>
      <c r="F3" s="2"/>
      <c r="G3" s="2"/>
      <c r="H3" s="4"/>
      <c r="I3" s="4"/>
      <c r="J3" s="4"/>
      <c r="K3" s="4"/>
      <c r="L3" s="2"/>
      <c r="M3" s="8"/>
      <c r="N3" s="7"/>
      <c r="O3" s="7"/>
      <c r="P3" s="2"/>
      <c r="Q3" s="77"/>
      <c r="R3" s="77"/>
      <c r="S3" s="77"/>
      <c r="T3" s="2"/>
    </row>
    <row r="4" spans="1:26" ht="10.5" customHeight="1">
      <c r="A4" s="2"/>
      <c r="B4" s="1"/>
      <c r="C4" s="1"/>
      <c r="D4" s="2"/>
      <c r="E4" s="2"/>
      <c r="F4" s="2"/>
      <c r="G4" s="2"/>
      <c r="H4" s="2"/>
      <c r="I4" s="9"/>
      <c r="J4" s="4"/>
      <c r="K4" s="4"/>
      <c r="L4" s="2"/>
      <c r="M4" s="8"/>
      <c r="N4" s="8"/>
      <c r="O4" s="7"/>
      <c r="P4" s="2"/>
      <c r="Q4" s="77"/>
      <c r="R4" s="77"/>
      <c r="S4" s="77"/>
      <c r="T4" s="2"/>
    </row>
    <row r="5" spans="1:26" ht="21" customHeight="1">
      <c r="A5" s="2"/>
      <c r="B5" s="1"/>
      <c r="C5" s="3"/>
      <c r="D5" s="4"/>
      <c r="E5" s="4"/>
      <c r="F5" s="2"/>
      <c r="G5" s="9" t="s">
        <v>27</v>
      </c>
      <c r="H5" s="10"/>
      <c r="I5" s="9"/>
      <c r="J5" s="4"/>
      <c r="K5" s="4"/>
      <c r="L5" s="2"/>
      <c r="M5" s="11" t="str">
        <f>'Période 1'!M5</f>
        <v xml:space="preserve">  Remplaçant</v>
      </c>
      <c r="N5" s="2"/>
      <c r="O5" s="2"/>
      <c r="P5" s="2"/>
      <c r="Q5" s="77"/>
      <c r="R5" s="77"/>
      <c r="S5" s="77"/>
      <c r="T5" s="2"/>
    </row>
    <row r="6" spans="1:26" ht="15" customHeight="1">
      <c r="A6" s="2"/>
      <c r="B6" s="2"/>
      <c r="C6" s="2"/>
      <c r="D6" s="12"/>
      <c r="E6" s="12"/>
      <c r="F6" s="12"/>
      <c r="G6" s="13"/>
      <c r="H6" s="9"/>
      <c r="I6" s="10"/>
      <c r="J6" s="12"/>
      <c r="K6" s="12"/>
      <c r="L6" s="12"/>
      <c r="M6" s="12"/>
      <c r="N6" s="12"/>
      <c r="O6" s="12"/>
      <c r="P6" s="12"/>
      <c r="Q6" s="14"/>
      <c r="R6" s="15">
        <v>1</v>
      </c>
      <c r="S6" s="14"/>
      <c r="T6" s="2"/>
    </row>
    <row r="7" spans="1:26" ht="12.75" customHeight="1">
      <c r="A7" s="2"/>
      <c r="B7" s="2"/>
      <c r="C7" s="2"/>
      <c r="D7" s="4"/>
      <c r="E7" s="4"/>
      <c r="F7" s="2"/>
      <c r="G7" s="16"/>
      <c r="H7" s="35" t="str">
        <f>'Période 1'!H7</f>
        <v xml:space="preserve">        année 2025/2026</v>
      </c>
      <c r="I7" s="18"/>
      <c r="J7" s="4"/>
      <c r="K7" s="4"/>
      <c r="L7" s="2"/>
      <c r="M7" s="2"/>
      <c r="N7" s="2"/>
      <c r="O7" s="2"/>
      <c r="P7" s="2"/>
      <c r="Q7" s="2"/>
      <c r="R7" s="2"/>
      <c r="S7" s="2"/>
      <c r="T7" s="2"/>
    </row>
    <row r="8" spans="1:26" ht="12.75" customHeight="1">
      <c r="A8" s="2"/>
      <c r="B8" s="2"/>
      <c r="C8" s="2"/>
      <c r="D8" s="2"/>
      <c r="E8" s="2"/>
      <c r="F8" s="2"/>
      <c r="G8" s="2"/>
      <c r="H8" s="2"/>
      <c r="I8" s="2"/>
      <c r="J8" s="2"/>
      <c r="K8" s="2"/>
      <c r="L8" s="2"/>
      <c r="M8" s="2"/>
      <c r="N8" s="2"/>
      <c r="O8" s="2"/>
      <c r="P8" s="2"/>
      <c r="Q8" s="2"/>
      <c r="R8" s="2"/>
      <c r="S8" s="2"/>
      <c r="T8" s="2"/>
    </row>
    <row r="9" spans="1:26" ht="52.5" customHeight="1">
      <c r="A9" s="70" t="s">
        <v>8</v>
      </c>
      <c r="B9" s="71"/>
      <c r="C9" s="72"/>
      <c r="D9" s="70" t="s">
        <v>9</v>
      </c>
      <c r="E9" s="71"/>
      <c r="F9" s="72"/>
      <c r="G9" s="70" t="s">
        <v>10</v>
      </c>
      <c r="H9" s="71"/>
      <c r="I9" s="72"/>
      <c r="J9" s="70" t="s">
        <v>11</v>
      </c>
      <c r="K9" s="71"/>
      <c r="L9" s="72"/>
      <c r="M9" s="70" t="s">
        <v>12</v>
      </c>
      <c r="N9" s="71"/>
      <c r="O9" s="72"/>
      <c r="P9" s="19"/>
      <c r="Q9" s="20" t="s">
        <v>13</v>
      </c>
      <c r="R9" s="20"/>
      <c r="S9" s="20" t="s">
        <v>14</v>
      </c>
      <c r="T9" s="21"/>
      <c r="U9" s="36"/>
      <c r="V9" s="36"/>
      <c r="W9" s="36"/>
      <c r="X9" s="36"/>
      <c r="Y9" s="36"/>
      <c r="Z9" s="36"/>
    </row>
    <row r="10" spans="1:26" ht="12.75" customHeight="1">
      <c r="A10" s="108">
        <v>46139</v>
      </c>
      <c r="B10" s="84" t="s">
        <v>15</v>
      </c>
      <c r="C10" s="81"/>
      <c r="D10" s="91">
        <f>A10+1</f>
        <v>46140</v>
      </c>
      <c r="E10" s="84" t="s">
        <v>15</v>
      </c>
      <c r="F10" s="81"/>
      <c r="G10" s="91">
        <f>D10+1</f>
        <v>46141</v>
      </c>
      <c r="H10" s="84" t="s">
        <v>15</v>
      </c>
      <c r="I10" s="81"/>
      <c r="J10" s="91">
        <f>G10+1</f>
        <v>46142</v>
      </c>
      <c r="K10" s="84" t="s">
        <v>15</v>
      </c>
      <c r="L10" s="81"/>
      <c r="M10" s="85">
        <f>J10+1</f>
        <v>46143</v>
      </c>
      <c r="N10" s="100">
        <v>45778</v>
      </c>
      <c r="O10" s="81"/>
      <c r="P10" s="22"/>
      <c r="Q10" s="87">
        <f>(IF(ISNUMBER(B11),B11,0)+IF(ISNUMBER(E11),E11,0)+IF(ISNUMBER(H11),H11,0)+IF(ISNUMBER(K11),K11,0)+IF(ISNUMBER(N11),N11,0))</f>
        <v>0</v>
      </c>
      <c r="R10" s="23"/>
      <c r="S10" s="92">
        <f>IF(R11&lt;=0,0,IF(R11&gt;0,TEXT(R11,"hh:mm")))</f>
        <v>0</v>
      </c>
      <c r="T10" s="2"/>
    </row>
    <row r="11" spans="1:26" ht="12.75" customHeight="1">
      <c r="A11" s="86"/>
      <c r="B11" s="90"/>
      <c r="C11" s="83"/>
      <c r="D11" s="86"/>
      <c r="E11" s="90"/>
      <c r="F11" s="83"/>
      <c r="G11" s="86"/>
      <c r="H11" s="90"/>
      <c r="I11" s="83"/>
      <c r="J11" s="86"/>
      <c r="K11" s="90"/>
      <c r="L11" s="83"/>
      <c r="M11" s="86"/>
      <c r="N11" s="82"/>
      <c r="O11" s="83"/>
      <c r="P11" s="24"/>
      <c r="Q11" s="88"/>
      <c r="R11" s="25">
        <f>IF(Q10&gt;0,Q10-R$6,0)</f>
        <v>0</v>
      </c>
      <c r="S11" s="88"/>
      <c r="T11" s="2"/>
    </row>
    <row r="12" spans="1:26" ht="12.75" customHeight="1">
      <c r="A12" s="91">
        <f>A10+7</f>
        <v>46146</v>
      </c>
      <c r="B12" s="84" t="s">
        <v>15</v>
      </c>
      <c r="C12" s="81"/>
      <c r="D12" s="91">
        <f>D10+7</f>
        <v>46147</v>
      </c>
      <c r="E12" s="84" t="s">
        <v>15</v>
      </c>
      <c r="F12" s="81"/>
      <c r="G12" s="91">
        <f>G10+7</f>
        <v>46148</v>
      </c>
      <c r="H12" s="84" t="s">
        <v>15</v>
      </c>
      <c r="I12" s="81"/>
      <c r="J12" s="107">
        <f>J10+7</f>
        <v>46149</v>
      </c>
      <c r="K12" s="106" t="s">
        <v>15</v>
      </c>
      <c r="L12" s="81"/>
      <c r="M12" s="85">
        <f>M10+7</f>
        <v>46150</v>
      </c>
      <c r="N12" s="100">
        <v>45785</v>
      </c>
      <c r="O12" s="81"/>
      <c r="P12" s="22"/>
      <c r="Q12" s="87">
        <f>(IF(ISNUMBER(B13),B13,0)+IF(ISNUMBER(E13),E13,0)+IF(ISNUMBER(H13),H13,0)+IF(ISNUMBER(K13),K13,0)+IF(ISNUMBER(N13),N13,0))</f>
        <v>0</v>
      </c>
      <c r="R12" s="26"/>
      <c r="S12" s="92">
        <f>IF(R13&lt;=0,0,IF(R13&gt;0,TEXT(R13,"hh:mm")))</f>
        <v>0</v>
      </c>
      <c r="T12" s="2"/>
    </row>
    <row r="13" spans="1:26" ht="12.75" customHeight="1">
      <c r="A13" s="86"/>
      <c r="B13" s="90"/>
      <c r="C13" s="83"/>
      <c r="D13" s="86"/>
      <c r="E13" s="90"/>
      <c r="F13" s="83"/>
      <c r="G13" s="86"/>
      <c r="H13" s="90"/>
      <c r="I13" s="83"/>
      <c r="J13" s="86"/>
      <c r="K13" s="90"/>
      <c r="L13" s="83"/>
      <c r="M13" s="86"/>
      <c r="N13" s="82"/>
      <c r="O13" s="83"/>
      <c r="P13" s="24"/>
      <c r="Q13" s="88"/>
      <c r="R13" s="25">
        <f>IF(Q12&gt;0,Q12-R$6,0)</f>
        <v>0</v>
      </c>
      <c r="S13" s="88"/>
      <c r="T13" s="2"/>
    </row>
    <row r="14" spans="1:26" ht="12.75" customHeight="1">
      <c r="A14" s="91">
        <f>A12+7</f>
        <v>46153</v>
      </c>
      <c r="B14" s="84" t="s">
        <v>15</v>
      </c>
      <c r="C14" s="81"/>
      <c r="D14" s="91">
        <f>D12+7</f>
        <v>46154</v>
      </c>
      <c r="E14" s="84" t="s">
        <v>15</v>
      </c>
      <c r="F14" s="81"/>
      <c r="G14" s="91">
        <f>G12+7</f>
        <v>46155</v>
      </c>
      <c r="H14" s="84" t="s">
        <v>15</v>
      </c>
      <c r="I14" s="81"/>
      <c r="J14" s="85">
        <f>J12+7</f>
        <v>46156</v>
      </c>
      <c r="K14" s="106" t="s">
        <v>28</v>
      </c>
      <c r="L14" s="81"/>
      <c r="M14" s="94">
        <f>M12+7</f>
        <v>46157</v>
      </c>
      <c r="N14" s="80" t="s">
        <v>15</v>
      </c>
      <c r="O14" s="81"/>
      <c r="P14" s="22"/>
      <c r="Q14" s="87">
        <f>(IF(ISNUMBER(B15),B15,0)+IF(ISNUMBER(E15),E15,0)+IF(ISNUMBER(H15),H15,0)+IF(ISNUMBER(K15),K15,0)+IF(ISNUMBER(N15),N15,0))</f>
        <v>0</v>
      </c>
      <c r="R14" s="26"/>
      <c r="S14" s="92">
        <f>IF(R15&lt;=0,0,IF(R15&gt;0,TEXT(R15,"hh:mm")))</f>
        <v>0</v>
      </c>
      <c r="T14" s="2"/>
    </row>
    <row r="15" spans="1:26" ht="12.75" customHeight="1">
      <c r="A15" s="86"/>
      <c r="B15" s="90"/>
      <c r="C15" s="83"/>
      <c r="D15" s="86"/>
      <c r="E15" s="90"/>
      <c r="F15" s="83"/>
      <c r="G15" s="86"/>
      <c r="H15" s="90"/>
      <c r="I15" s="83"/>
      <c r="J15" s="86"/>
      <c r="K15" s="82"/>
      <c r="L15" s="83"/>
      <c r="M15" s="86"/>
      <c r="N15" s="90"/>
      <c r="O15" s="83"/>
      <c r="P15" s="24"/>
      <c r="Q15" s="88"/>
      <c r="R15" s="25">
        <f>IF(Q14&gt;0,Q14-R$6,0)</f>
        <v>0</v>
      </c>
      <c r="S15" s="88"/>
      <c r="T15" s="2"/>
    </row>
    <row r="16" spans="1:26" ht="12.75" customHeight="1">
      <c r="A16" s="91">
        <f>A14+7</f>
        <v>46160</v>
      </c>
      <c r="B16" s="84" t="s">
        <v>15</v>
      </c>
      <c r="C16" s="81"/>
      <c r="D16" s="91">
        <f>D14+7</f>
        <v>46161</v>
      </c>
      <c r="E16" s="84" t="s">
        <v>15</v>
      </c>
      <c r="F16" s="81"/>
      <c r="G16" s="91">
        <f>G14+7</f>
        <v>46162</v>
      </c>
      <c r="H16" s="84" t="s">
        <v>15</v>
      </c>
      <c r="I16" s="81"/>
      <c r="J16" s="91">
        <f>J14+7</f>
        <v>46163</v>
      </c>
      <c r="K16" s="106" t="s">
        <v>15</v>
      </c>
      <c r="L16" s="81"/>
      <c r="M16" s="91">
        <f>M14+7</f>
        <v>46164</v>
      </c>
      <c r="N16" s="84" t="s">
        <v>15</v>
      </c>
      <c r="O16" s="81"/>
      <c r="P16" s="22"/>
      <c r="Q16" s="87">
        <f>(IF(ISNUMBER(B17),B17,0)+IF(ISNUMBER(E17),E17,0)+IF(ISNUMBER(H17),H17,0)+IF(ISNUMBER(K17),K17,0)+IF(ISNUMBER(N17),N17,0))</f>
        <v>0</v>
      </c>
      <c r="R16" s="26"/>
      <c r="S16" s="92">
        <f>IF(R17&lt;=0,0,IF(R17&gt;0,TEXT(R17,"hh:mm")))</f>
        <v>0</v>
      </c>
      <c r="T16" s="2"/>
    </row>
    <row r="17" spans="1:26" ht="12.75" customHeight="1">
      <c r="A17" s="86"/>
      <c r="B17" s="90"/>
      <c r="C17" s="83"/>
      <c r="D17" s="86"/>
      <c r="E17" s="90"/>
      <c r="F17" s="83"/>
      <c r="G17" s="86"/>
      <c r="H17" s="90"/>
      <c r="I17" s="83"/>
      <c r="J17" s="86"/>
      <c r="K17" s="90"/>
      <c r="L17" s="83"/>
      <c r="M17" s="86"/>
      <c r="N17" s="90"/>
      <c r="O17" s="83"/>
      <c r="P17" s="24"/>
      <c r="Q17" s="88"/>
      <c r="R17" s="25">
        <f>IF(Q16&gt;0,Q16-R$6,0)</f>
        <v>0</v>
      </c>
      <c r="S17" s="88"/>
      <c r="T17" s="2"/>
    </row>
    <row r="18" spans="1:26" ht="12.75" customHeight="1">
      <c r="A18" s="85">
        <f>A16+7</f>
        <v>46167</v>
      </c>
      <c r="B18" s="106" t="s">
        <v>29</v>
      </c>
      <c r="C18" s="81"/>
      <c r="D18" s="91">
        <f>D16+7</f>
        <v>46168</v>
      </c>
      <c r="E18" s="84" t="s">
        <v>15</v>
      </c>
      <c r="F18" s="81"/>
      <c r="G18" s="91">
        <f>G16+7</f>
        <v>46169</v>
      </c>
      <c r="H18" s="84" t="s">
        <v>15</v>
      </c>
      <c r="I18" s="81"/>
      <c r="J18" s="91">
        <f>J16+7</f>
        <v>46170</v>
      </c>
      <c r="K18" s="106" t="s">
        <v>15</v>
      </c>
      <c r="L18" s="81"/>
      <c r="M18" s="91">
        <f>M16+7</f>
        <v>46171</v>
      </c>
      <c r="N18" s="84" t="s">
        <v>15</v>
      </c>
      <c r="O18" s="81"/>
      <c r="P18" s="22"/>
      <c r="Q18" s="87">
        <f>(IF(ISNUMBER(B19),B19,0)+IF(ISNUMBER(E19),E19,0)+IF(ISNUMBER(H19),H19,0)+IF(ISNUMBER(K19),K19,0)+IF(ISNUMBER(N19),N19,0))</f>
        <v>0</v>
      </c>
      <c r="R18" s="26"/>
      <c r="S18" s="92">
        <f>IF(R19&lt;=0,0,IF(R19&gt;0,TEXT(R19,"hh:mm")))</f>
        <v>0</v>
      </c>
      <c r="T18" s="2"/>
    </row>
    <row r="19" spans="1:26" ht="12.75" customHeight="1">
      <c r="A19" s="86"/>
      <c r="B19" s="82"/>
      <c r="C19" s="83"/>
      <c r="D19" s="86"/>
      <c r="E19" s="90"/>
      <c r="F19" s="83"/>
      <c r="G19" s="86"/>
      <c r="H19" s="90"/>
      <c r="I19" s="83"/>
      <c r="J19" s="86"/>
      <c r="K19" s="90"/>
      <c r="L19" s="83"/>
      <c r="M19" s="86"/>
      <c r="N19" s="90"/>
      <c r="O19" s="83"/>
      <c r="P19" s="24"/>
      <c r="Q19" s="88"/>
      <c r="R19" s="25">
        <f>IF(Q18&gt;0,Q18-R$6,0)</f>
        <v>0</v>
      </c>
      <c r="S19" s="88"/>
      <c r="T19" s="2"/>
    </row>
    <row r="20" spans="1:26" ht="12.75" customHeight="1">
      <c r="A20" s="91">
        <f>A18+7</f>
        <v>46174</v>
      </c>
      <c r="B20" s="84" t="s">
        <v>15</v>
      </c>
      <c r="C20" s="81"/>
      <c r="D20" s="91">
        <f>D18+7</f>
        <v>46175</v>
      </c>
      <c r="E20" s="84" t="s">
        <v>15</v>
      </c>
      <c r="F20" s="81"/>
      <c r="G20" s="91">
        <f>G18+7</f>
        <v>46176</v>
      </c>
      <c r="H20" s="84" t="s">
        <v>15</v>
      </c>
      <c r="I20" s="81"/>
      <c r="J20" s="107">
        <f>J18+7</f>
        <v>46177</v>
      </c>
      <c r="K20" s="84" t="s">
        <v>15</v>
      </c>
      <c r="L20" s="81"/>
      <c r="M20" s="107">
        <f>M18+7</f>
        <v>46178</v>
      </c>
      <c r="N20" s="84" t="s">
        <v>15</v>
      </c>
      <c r="O20" s="81"/>
      <c r="P20" s="52"/>
      <c r="Q20" s="87">
        <f>(IF(ISNUMBER(B21),B21,0)+IF(ISNUMBER(E21),E21,0)+IF(ISNUMBER(H21),H21,0)+IF(ISNUMBER(K21),K21,0)+IF(ISNUMBER(N21),N21,0))</f>
        <v>0</v>
      </c>
      <c r="R20" s="26"/>
      <c r="S20" s="92">
        <f>IF(R21&lt;=0,0,IF(R21&gt;0,TEXT(R21,"hh:mm")))</f>
        <v>0</v>
      </c>
      <c r="T20" s="2"/>
    </row>
    <row r="21" spans="1:26" ht="12.75" customHeight="1">
      <c r="A21" s="86"/>
      <c r="B21" s="90"/>
      <c r="C21" s="83"/>
      <c r="D21" s="86"/>
      <c r="E21" s="90"/>
      <c r="F21" s="83"/>
      <c r="G21" s="86"/>
      <c r="H21" s="90"/>
      <c r="I21" s="83"/>
      <c r="J21" s="86"/>
      <c r="K21" s="90"/>
      <c r="L21" s="83"/>
      <c r="M21" s="86"/>
      <c r="N21" s="90"/>
      <c r="O21" s="83"/>
      <c r="P21" s="53"/>
      <c r="Q21" s="88"/>
      <c r="R21" s="25">
        <f>IF(Q20&gt;0,Q20-R$6,0)</f>
        <v>0</v>
      </c>
      <c r="S21" s="88"/>
      <c r="T21" s="2"/>
    </row>
    <row r="22" spans="1:26" ht="12.75" customHeight="1">
      <c r="A22" s="91">
        <f>A20+7</f>
        <v>46181</v>
      </c>
      <c r="B22" s="84" t="s">
        <v>15</v>
      </c>
      <c r="C22" s="81"/>
      <c r="D22" s="91">
        <f>D20+7</f>
        <v>46182</v>
      </c>
      <c r="E22" s="84" t="s">
        <v>15</v>
      </c>
      <c r="F22" s="81"/>
      <c r="G22" s="91">
        <f>G20+7</f>
        <v>46183</v>
      </c>
      <c r="H22" s="84" t="s">
        <v>15</v>
      </c>
      <c r="I22" s="81"/>
      <c r="J22" s="91">
        <f>J20+7</f>
        <v>46184</v>
      </c>
      <c r="M22" s="91">
        <f>M20+7</f>
        <v>46185</v>
      </c>
      <c r="N22" s="84" t="s">
        <v>15</v>
      </c>
      <c r="O22" s="81"/>
      <c r="P22" s="52"/>
      <c r="Q22" s="87">
        <f>(IF(ISNUMBER(B23),B23,0)+IF(ISNUMBER(E23),E23,0)+IF(ISNUMBER(H23),H23,0)+IF(ISNUMBER(K23),K23,0)+IF(ISNUMBER(N23),N23,0))</f>
        <v>0</v>
      </c>
      <c r="R22" s="26"/>
      <c r="S22" s="92">
        <f>IF(R23&lt;=0,0,IF(R23&gt;0,TEXT(R23,"hh:mm")))</f>
        <v>0</v>
      </c>
      <c r="T22" s="2"/>
    </row>
    <row r="23" spans="1:26" ht="12.75" customHeight="1">
      <c r="A23" s="86"/>
      <c r="B23" s="90"/>
      <c r="C23" s="83"/>
      <c r="D23" s="86"/>
      <c r="E23" s="90"/>
      <c r="F23" s="83"/>
      <c r="G23" s="86"/>
      <c r="H23" s="90"/>
      <c r="I23" s="83"/>
      <c r="J23" s="86"/>
      <c r="K23" s="90"/>
      <c r="L23" s="83"/>
      <c r="M23" s="86"/>
      <c r="N23" s="90"/>
      <c r="O23" s="83"/>
      <c r="P23" s="53"/>
      <c r="Q23" s="88"/>
      <c r="R23" s="25">
        <f t="shared" ref="R23:R29" si="0">IF(Q22&gt;0,Q22-R$6,0)</f>
        <v>0</v>
      </c>
      <c r="S23" s="88"/>
      <c r="T23" s="2"/>
    </row>
    <row r="24" spans="1:26" ht="12.75" customHeight="1">
      <c r="A24" s="107">
        <f>A22+7</f>
        <v>46188</v>
      </c>
      <c r="B24" s="84" t="s">
        <v>15</v>
      </c>
      <c r="C24" s="81"/>
      <c r="D24" s="91">
        <f>D22+7</f>
        <v>46189</v>
      </c>
      <c r="E24" s="84" t="s">
        <v>15</v>
      </c>
      <c r="F24" s="81"/>
      <c r="G24" s="91">
        <f>G22+7</f>
        <v>46190</v>
      </c>
      <c r="H24" s="84" t="s">
        <v>15</v>
      </c>
      <c r="I24" s="81"/>
      <c r="J24" s="91">
        <f>J22+7</f>
        <v>46191</v>
      </c>
      <c r="K24" s="84" t="s">
        <v>15</v>
      </c>
      <c r="L24" s="81"/>
      <c r="M24" s="91">
        <f>M22+7</f>
        <v>46192</v>
      </c>
      <c r="N24" s="84" t="s">
        <v>15</v>
      </c>
      <c r="O24" s="81"/>
      <c r="P24" s="2"/>
      <c r="Q24" s="87">
        <f>(IF(ISNUMBER(B25),B25,0)+IF(ISNUMBER(E25),E25,0)+IF(ISNUMBER(H25),H25,0)+IF(ISNUMBER(K25),K25,0)+IF(ISNUMBER(N25),N25,0))</f>
        <v>0</v>
      </c>
      <c r="R24" s="25">
        <f t="shared" si="0"/>
        <v>0</v>
      </c>
      <c r="S24" s="92">
        <f>IF(R25&lt;=0,0,IF(R25&gt;0,TEXT(R25,"hh:mm")))</f>
        <v>0</v>
      </c>
      <c r="T24" s="2"/>
    </row>
    <row r="25" spans="1:26" ht="12" customHeight="1">
      <c r="A25" s="86"/>
      <c r="B25" s="90"/>
      <c r="C25" s="83"/>
      <c r="D25" s="86"/>
      <c r="E25" s="90"/>
      <c r="F25" s="83"/>
      <c r="G25" s="86"/>
      <c r="H25" s="90"/>
      <c r="I25" s="83"/>
      <c r="J25" s="86"/>
      <c r="K25" s="90"/>
      <c r="L25" s="83"/>
      <c r="M25" s="86"/>
      <c r="N25" s="90"/>
      <c r="O25" s="83"/>
      <c r="P25" s="14"/>
      <c r="Q25" s="88"/>
      <c r="R25" s="25">
        <f t="shared" si="0"/>
        <v>0</v>
      </c>
      <c r="S25" s="88"/>
      <c r="T25" s="30"/>
    </row>
    <row r="26" spans="1:26" ht="13.5" customHeight="1">
      <c r="A26" s="91">
        <f>A24+7</f>
        <v>46195</v>
      </c>
      <c r="B26" s="84" t="s">
        <v>15</v>
      </c>
      <c r="C26" s="81"/>
      <c r="D26" s="91">
        <f>D24+7</f>
        <v>46196</v>
      </c>
      <c r="E26" s="84" t="s">
        <v>15</v>
      </c>
      <c r="F26" s="81"/>
      <c r="G26" s="91">
        <f>G24+7</f>
        <v>46197</v>
      </c>
      <c r="H26" s="84" t="s">
        <v>15</v>
      </c>
      <c r="I26" s="81"/>
      <c r="J26" s="91">
        <f>J24+7</f>
        <v>46198</v>
      </c>
      <c r="K26" s="84" t="s">
        <v>15</v>
      </c>
      <c r="L26" s="81"/>
      <c r="M26" s="91">
        <f>M24+7</f>
        <v>46199</v>
      </c>
      <c r="N26" s="84" t="s">
        <v>15</v>
      </c>
      <c r="O26" s="81"/>
      <c r="P26" s="2"/>
      <c r="Q26" s="87">
        <f>(IF(ISNUMBER(B27),B27,0)+IF(ISNUMBER(E27),E27,0)+IF(ISNUMBER(H27),H27,0)+IF(ISNUMBER(K27),K27,0)+IF(ISNUMBER(N27),N27,0))</f>
        <v>0</v>
      </c>
      <c r="R26" s="25">
        <f t="shared" si="0"/>
        <v>0</v>
      </c>
      <c r="S26" s="92">
        <f>IF(R27&lt;=0,0,IF(R27&gt;0,TEXT(R27,"hh:mm")))</f>
        <v>0</v>
      </c>
      <c r="T26" s="2"/>
    </row>
    <row r="27" spans="1:26" ht="12" customHeight="1">
      <c r="A27" s="86"/>
      <c r="B27" s="90"/>
      <c r="C27" s="83"/>
      <c r="D27" s="86"/>
      <c r="E27" s="90"/>
      <c r="F27" s="83"/>
      <c r="G27" s="86"/>
      <c r="H27" s="90"/>
      <c r="I27" s="83"/>
      <c r="J27" s="86"/>
      <c r="K27" s="90"/>
      <c r="L27" s="83"/>
      <c r="M27" s="86"/>
      <c r="N27" s="90"/>
      <c r="O27" s="83"/>
      <c r="P27" s="2"/>
      <c r="Q27" s="88"/>
      <c r="R27" s="25">
        <f t="shared" si="0"/>
        <v>0</v>
      </c>
      <c r="S27" s="88"/>
      <c r="T27" s="2"/>
      <c r="U27" s="40"/>
      <c r="V27" s="40"/>
      <c r="W27" s="40"/>
      <c r="X27" s="40"/>
      <c r="Y27" s="40"/>
      <c r="Z27" s="40"/>
    </row>
    <row r="28" spans="1:26" ht="12.75" customHeight="1">
      <c r="A28" s="91">
        <f>A26+7</f>
        <v>46202</v>
      </c>
      <c r="B28" s="84" t="s">
        <v>15</v>
      </c>
      <c r="C28" s="81"/>
      <c r="D28" s="91">
        <f>D26+7</f>
        <v>46203</v>
      </c>
      <c r="E28" s="84" t="s">
        <v>15</v>
      </c>
      <c r="F28" s="81"/>
      <c r="G28" s="91">
        <f>G26+7</f>
        <v>46204</v>
      </c>
      <c r="H28" s="84" t="s">
        <v>15</v>
      </c>
      <c r="I28" s="81"/>
      <c r="J28" s="91">
        <f>J26+7</f>
        <v>46205</v>
      </c>
      <c r="K28" s="84" t="s">
        <v>15</v>
      </c>
      <c r="L28" s="81"/>
      <c r="M28" s="91">
        <f>M26+7</f>
        <v>46206</v>
      </c>
      <c r="N28" s="84" t="s">
        <v>15</v>
      </c>
      <c r="O28" s="81"/>
      <c r="Q28" s="87">
        <f>(IF(ISNUMBER(B29),B29,0)+IF(ISNUMBER(E29),E29,0)+IF(ISNUMBER(H29),H29,0)+IF(ISNUMBER(K29),K29,0)+IF(ISNUMBER(N29),N29,0))</f>
        <v>0</v>
      </c>
      <c r="R28" s="25">
        <f t="shared" si="0"/>
        <v>0</v>
      </c>
      <c r="S28" s="92">
        <f>IF(R29&lt;=0,0,IF(R29&gt;0,TEXT(R29,"hh:mm")))</f>
        <v>0</v>
      </c>
    </row>
    <row r="29" spans="1:26" ht="12.75" customHeight="1">
      <c r="A29" s="86"/>
      <c r="B29" s="90"/>
      <c r="C29" s="83"/>
      <c r="D29" s="86"/>
      <c r="E29" s="90"/>
      <c r="F29" s="83"/>
      <c r="G29" s="86"/>
      <c r="H29" s="90"/>
      <c r="I29" s="83"/>
      <c r="J29" s="86"/>
      <c r="K29" s="90"/>
      <c r="L29" s="83"/>
      <c r="M29" s="86"/>
      <c r="N29" s="90"/>
      <c r="O29" s="83"/>
      <c r="Q29" s="88"/>
      <c r="R29" s="25">
        <f t="shared" si="0"/>
        <v>0</v>
      </c>
      <c r="S29" s="88"/>
    </row>
    <row r="30" spans="1:26" ht="14.25" customHeight="1">
      <c r="A30" s="109"/>
      <c r="B30" s="110"/>
      <c r="C30" s="77"/>
      <c r="D30" s="109"/>
      <c r="E30" s="110"/>
      <c r="F30" s="77"/>
      <c r="G30" s="109"/>
      <c r="H30" s="110"/>
      <c r="I30" s="77"/>
      <c r="J30" s="109"/>
      <c r="K30" s="110"/>
      <c r="L30" s="77"/>
      <c r="M30" s="109"/>
      <c r="N30" s="110"/>
      <c r="O30" s="77"/>
    </row>
    <row r="31" spans="1:26" ht="42.75" customHeight="1">
      <c r="A31" s="77"/>
      <c r="B31" s="111"/>
      <c r="C31" s="77"/>
      <c r="D31" s="77"/>
      <c r="E31" s="111"/>
      <c r="F31" s="77"/>
      <c r="G31" s="77"/>
      <c r="H31" s="111"/>
      <c r="I31" s="77"/>
      <c r="J31" s="77"/>
      <c r="K31" s="111"/>
      <c r="L31" s="77"/>
      <c r="M31" s="77"/>
      <c r="N31" s="111"/>
      <c r="O31" s="77"/>
      <c r="Q31" s="27" t="s">
        <v>17</v>
      </c>
      <c r="R31" s="28">
        <f>IF(ISNUMBER(R11),R11,0)+IF(ISNUMBER(R13),R13,0)+IF(ISNUMBER(R15),R15,0)+IF(ISNUMBER(R17),R17,0)+IF(ISNUMBER(R19),R19,0)+IF(ISNUMBER(R21),R21,0)+IF(ISNUMBER(R23),R23,0)</f>
        <v>0</v>
      </c>
      <c r="S31" s="29" t="e">
        <f>S18+S20+S22+S24+S26+S28+#REF!</f>
        <v>#REF!</v>
      </c>
    </row>
    <row r="32" spans="1:26" ht="45.75" customHeight="1">
      <c r="A32" s="2"/>
      <c r="B32" s="95" t="s">
        <v>16</v>
      </c>
      <c r="C32" s="71"/>
      <c r="D32" s="71"/>
      <c r="E32" s="71"/>
      <c r="F32" s="71"/>
      <c r="G32" s="71"/>
      <c r="H32" s="71"/>
      <c r="I32" s="71"/>
      <c r="J32" s="71"/>
      <c r="K32" s="71"/>
      <c r="L32" s="71"/>
      <c r="M32" s="71"/>
      <c r="N32" s="71"/>
      <c r="O32" s="72"/>
      <c r="Q32" s="27" t="s">
        <v>20</v>
      </c>
      <c r="R32" s="28"/>
      <c r="S32" s="54" t="e">
        <f>'Période 4'!S26+'Période 5'!S31</f>
        <v>#REF!</v>
      </c>
    </row>
    <row r="33" spans="1:19" ht="12.75" customHeight="1">
      <c r="O33" s="2"/>
      <c r="Q33" s="37"/>
      <c r="R33" s="38"/>
      <c r="S33" s="39"/>
    </row>
    <row r="34" spans="1:19" ht="12.75" customHeight="1">
      <c r="A34" s="6"/>
      <c r="B34" s="2"/>
      <c r="C34" s="2"/>
      <c r="D34" s="2"/>
      <c r="E34" s="2"/>
      <c r="F34" s="2"/>
      <c r="G34" s="2"/>
      <c r="H34" s="2"/>
      <c r="I34" s="2"/>
      <c r="J34" s="2"/>
      <c r="K34" s="2"/>
      <c r="L34" s="2"/>
      <c r="M34" s="2"/>
      <c r="N34" s="2"/>
      <c r="O34" s="2"/>
    </row>
    <row r="35" spans="1:19" ht="12.75" customHeight="1">
      <c r="A35" s="112" t="s">
        <v>30</v>
      </c>
      <c r="B35" s="77"/>
      <c r="C35" s="77"/>
      <c r="D35" s="77"/>
      <c r="E35" s="77"/>
      <c r="F35" s="77"/>
      <c r="G35" s="77"/>
      <c r="H35" s="77"/>
      <c r="I35" s="77"/>
      <c r="J35" s="77"/>
      <c r="K35" s="77"/>
      <c r="L35" s="77"/>
      <c r="M35" s="77"/>
      <c r="N35" s="77"/>
      <c r="O35" s="77"/>
    </row>
    <row r="36" spans="1:19" ht="12.75" customHeight="1">
      <c r="A36" s="102"/>
      <c r="B36" s="77"/>
      <c r="C36" s="77"/>
      <c r="D36" s="77"/>
      <c r="E36" s="77"/>
      <c r="F36" s="77"/>
      <c r="G36" s="42"/>
      <c r="H36" s="42"/>
      <c r="I36" s="42"/>
      <c r="J36" s="42"/>
      <c r="K36" s="42"/>
      <c r="L36" s="42"/>
      <c r="M36" s="42"/>
      <c r="N36" s="42"/>
      <c r="O36" s="42"/>
    </row>
    <row r="37" spans="1:19" ht="12.75" customHeight="1">
      <c r="A37" s="42"/>
      <c r="B37" s="42"/>
      <c r="C37" s="42"/>
      <c r="D37" s="42"/>
      <c r="E37" s="42"/>
      <c r="F37" s="42"/>
      <c r="G37" s="42"/>
      <c r="H37" s="42"/>
      <c r="I37" s="42"/>
      <c r="J37" s="42"/>
      <c r="K37" s="42"/>
      <c r="L37" s="42"/>
      <c r="M37" s="42"/>
      <c r="N37" s="42"/>
      <c r="O37" s="42"/>
    </row>
    <row r="38" spans="1:19" ht="14.25" customHeight="1">
      <c r="A38" s="41"/>
      <c r="B38" s="42"/>
      <c r="C38" s="42"/>
      <c r="D38" s="42"/>
      <c r="E38" s="42"/>
      <c r="F38" s="42"/>
      <c r="G38" s="42"/>
      <c r="H38" s="36"/>
      <c r="I38" s="42"/>
      <c r="J38" s="36"/>
      <c r="K38" s="42"/>
      <c r="L38" s="42"/>
      <c r="M38" s="42"/>
      <c r="N38" s="42"/>
      <c r="O38" s="42"/>
    </row>
    <row r="39" spans="1:19" ht="12.75" customHeight="1">
      <c r="A39" s="42"/>
      <c r="B39" s="42"/>
      <c r="C39" s="42"/>
      <c r="D39" s="42"/>
      <c r="E39" s="42"/>
      <c r="F39" s="42"/>
      <c r="G39" s="42"/>
      <c r="H39" s="42"/>
      <c r="I39" s="42"/>
      <c r="J39" s="42"/>
      <c r="K39" s="42"/>
      <c r="L39" s="42"/>
      <c r="M39" s="42"/>
      <c r="N39" s="42"/>
      <c r="O39" s="42"/>
    </row>
    <row r="40" spans="1:19" ht="12.75" customHeight="1"/>
    <row r="41" spans="1:19" ht="12.75" customHeight="1"/>
    <row r="42" spans="1:19" ht="12.75" customHeight="1"/>
    <row r="43" spans="1:19" ht="12.75" customHeight="1"/>
    <row r="44" spans="1:19" ht="12.75" customHeight="1"/>
    <row r="45" spans="1:19" ht="12.75" customHeight="1"/>
    <row r="46" spans="1:19" ht="12.75" customHeight="1"/>
    <row r="47" spans="1:19" ht="12.75" customHeight="1"/>
    <row r="48" spans="1:19"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sheetData>
  <mergeCells count="198">
    <mergeCell ref="N30:O30"/>
    <mergeCell ref="N31:O31"/>
    <mergeCell ref="E29:F29"/>
    <mergeCell ref="E30:F30"/>
    <mergeCell ref="E31:F31"/>
    <mergeCell ref="B32:O32"/>
    <mergeCell ref="A35:O35"/>
    <mergeCell ref="A36:F36"/>
    <mergeCell ref="E22:F22"/>
    <mergeCell ref="E23:F23"/>
    <mergeCell ref="E24:F24"/>
    <mergeCell ref="E25:F25"/>
    <mergeCell ref="E26:F26"/>
    <mergeCell ref="E27:F27"/>
    <mergeCell ref="E28:F28"/>
    <mergeCell ref="M18:M19"/>
    <mergeCell ref="E19:F19"/>
    <mergeCell ref="K19:L19"/>
    <mergeCell ref="A20:A21"/>
    <mergeCell ref="A22:A23"/>
    <mergeCell ref="M20:M21"/>
    <mergeCell ref="M22:M23"/>
    <mergeCell ref="D18:D19"/>
    <mergeCell ref="D20:D21"/>
    <mergeCell ref="E20:F20"/>
    <mergeCell ref="G20:G21"/>
    <mergeCell ref="E21:F21"/>
    <mergeCell ref="D22:D23"/>
    <mergeCell ref="G22:G23"/>
    <mergeCell ref="B14:C14"/>
    <mergeCell ref="D14:D15"/>
    <mergeCell ref="G14:G15"/>
    <mergeCell ref="G16:G17"/>
    <mergeCell ref="E17:F17"/>
    <mergeCell ref="E18:F18"/>
    <mergeCell ref="G18:G19"/>
    <mergeCell ref="J18:J19"/>
    <mergeCell ref="K18:L18"/>
    <mergeCell ref="S28:S29"/>
    <mergeCell ref="Q26:Q27"/>
    <mergeCell ref="Q28:Q29"/>
    <mergeCell ref="N21:O21"/>
    <mergeCell ref="N22:O22"/>
    <mergeCell ref="Q22:Q23"/>
    <mergeCell ref="S22:S23"/>
    <mergeCell ref="N23:O23"/>
    <mergeCell ref="Q24:Q25"/>
    <mergeCell ref="N27:O27"/>
    <mergeCell ref="N29:O29"/>
    <mergeCell ref="N24:O24"/>
    <mergeCell ref="N25:O25"/>
    <mergeCell ref="N26:O26"/>
    <mergeCell ref="N28:O28"/>
    <mergeCell ref="N18:O18"/>
    <mergeCell ref="Q18:Q19"/>
    <mergeCell ref="S18:S19"/>
    <mergeCell ref="N19:O19"/>
    <mergeCell ref="N20:O20"/>
    <mergeCell ref="Q20:Q21"/>
    <mergeCell ref="S20:S21"/>
    <mergeCell ref="S24:S25"/>
    <mergeCell ref="S26:S27"/>
    <mergeCell ref="D28:D29"/>
    <mergeCell ref="D30:D31"/>
    <mergeCell ref="A26:A27"/>
    <mergeCell ref="A28:A29"/>
    <mergeCell ref="A30:A31"/>
    <mergeCell ref="B28:C28"/>
    <mergeCell ref="B29:C29"/>
    <mergeCell ref="B30:C30"/>
    <mergeCell ref="B31:C31"/>
    <mergeCell ref="B26:C26"/>
    <mergeCell ref="B27:C27"/>
    <mergeCell ref="A16:A17"/>
    <mergeCell ref="B17:C17"/>
    <mergeCell ref="A18:A19"/>
    <mergeCell ref="B18:C18"/>
    <mergeCell ref="B19:C19"/>
    <mergeCell ref="B20:C20"/>
    <mergeCell ref="B21:C21"/>
    <mergeCell ref="D24:D25"/>
    <mergeCell ref="D26:D27"/>
    <mergeCell ref="B22:C22"/>
    <mergeCell ref="B23:C23"/>
    <mergeCell ref="A24:A25"/>
    <mergeCell ref="B25:C25"/>
    <mergeCell ref="B24:C24"/>
    <mergeCell ref="H22:I22"/>
    <mergeCell ref="J22:J23"/>
    <mergeCell ref="H23:I23"/>
    <mergeCell ref="H24:I24"/>
    <mergeCell ref="H25:I25"/>
    <mergeCell ref="H26:I26"/>
    <mergeCell ref="M26:M27"/>
    <mergeCell ref="M28:M29"/>
    <mergeCell ref="M30:M31"/>
    <mergeCell ref="K29:L29"/>
    <mergeCell ref="K30:L30"/>
    <mergeCell ref="K31:L31"/>
    <mergeCell ref="K23:L23"/>
    <mergeCell ref="K24:L24"/>
    <mergeCell ref="M24:M25"/>
    <mergeCell ref="K25:L25"/>
    <mergeCell ref="K26:L26"/>
    <mergeCell ref="K27:L27"/>
    <mergeCell ref="K28:L28"/>
    <mergeCell ref="G24:G25"/>
    <mergeCell ref="G26:G27"/>
    <mergeCell ref="G28:G29"/>
    <mergeCell ref="G30:G31"/>
    <mergeCell ref="J24:J25"/>
    <mergeCell ref="J26:J27"/>
    <mergeCell ref="J28:J29"/>
    <mergeCell ref="J30:J31"/>
    <mergeCell ref="H27:I27"/>
    <mergeCell ref="H28:I28"/>
    <mergeCell ref="H29:I29"/>
    <mergeCell ref="H30:I30"/>
    <mergeCell ref="H31:I31"/>
    <mergeCell ref="B16:C16"/>
    <mergeCell ref="H16:I16"/>
    <mergeCell ref="H17:I17"/>
    <mergeCell ref="H18:I18"/>
    <mergeCell ref="H19:I19"/>
    <mergeCell ref="H20:I20"/>
    <mergeCell ref="J20:J21"/>
    <mergeCell ref="K20:L20"/>
    <mergeCell ref="K21:L21"/>
    <mergeCell ref="H21:I21"/>
    <mergeCell ref="A10:A11"/>
    <mergeCell ref="B10:C10"/>
    <mergeCell ref="D10:D11"/>
    <mergeCell ref="G10:G11"/>
    <mergeCell ref="A12:A13"/>
    <mergeCell ref="N14:O14"/>
    <mergeCell ref="Q14:Q15"/>
    <mergeCell ref="S14:S15"/>
    <mergeCell ref="N15:O15"/>
    <mergeCell ref="E14:F14"/>
    <mergeCell ref="E15:F15"/>
    <mergeCell ref="K14:L14"/>
    <mergeCell ref="K15:L15"/>
    <mergeCell ref="G12:G13"/>
    <mergeCell ref="H12:I12"/>
    <mergeCell ref="H13:I13"/>
    <mergeCell ref="H14:I14"/>
    <mergeCell ref="J14:J15"/>
    <mergeCell ref="M14:M15"/>
    <mergeCell ref="H15:I15"/>
    <mergeCell ref="B15:C15"/>
    <mergeCell ref="B13:C13"/>
    <mergeCell ref="E13:F13"/>
    <mergeCell ref="A14:A15"/>
    <mergeCell ref="N16:O16"/>
    <mergeCell ref="N17:O17"/>
    <mergeCell ref="D16:D17"/>
    <mergeCell ref="E16:F16"/>
    <mergeCell ref="J16:J17"/>
    <mergeCell ref="M16:M17"/>
    <mergeCell ref="Q16:Q17"/>
    <mergeCell ref="S16:S17"/>
    <mergeCell ref="K17:L17"/>
    <mergeCell ref="K16:L16"/>
    <mergeCell ref="Q10:Q11"/>
    <mergeCell ref="S10:S11"/>
    <mergeCell ref="H11:I11"/>
    <mergeCell ref="N11:O11"/>
    <mergeCell ref="B11:C11"/>
    <mergeCell ref="B12:C12"/>
    <mergeCell ref="N12:O12"/>
    <mergeCell ref="N13:O13"/>
    <mergeCell ref="D12:D13"/>
    <mergeCell ref="E12:F12"/>
    <mergeCell ref="J12:J13"/>
    <mergeCell ref="M12:M13"/>
    <mergeCell ref="Q12:Q13"/>
    <mergeCell ref="S12:S13"/>
    <mergeCell ref="K13:L13"/>
    <mergeCell ref="E10:F10"/>
    <mergeCell ref="E11:F11"/>
    <mergeCell ref="K10:L10"/>
    <mergeCell ref="K11:L11"/>
    <mergeCell ref="K12:L12"/>
    <mergeCell ref="H10:I10"/>
    <mergeCell ref="J10:J11"/>
    <mergeCell ref="M10:M11"/>
    <mergeCell ref="N10:O10"/>
    <mergeCell ref="J9:L9"/>
    <mergeCell ref="M9:O9"/>
    <mergeCell ref="B1:D1"/>
    <mergeCell ref="F1:H1"/>
    <mergeCell ref="I1:K1"/>
    <mergeCell ref="N1:P1"/>
    <mergeCell ref="Q1:S5"/>
    <mergeCell ref="C2:D2"/>
    <mergeCell ref="A9:C9"/>
    <mergeCell ref="D9:F9"/>
    <mergeCell ref="G9:I9"/>
  </mergeCells>
  <conditionalFormatting sqref="R32:R33">
    <cfRule type="cellIs" dxfId="14" priority="1" operator="greaterThan">
      <formula>0</formula>
    </cfRule>
  </conditionalFormatting>
  <conditionalFormatting sqref="R32:R33">
    <cfRule type="cellIs" dxfId="13" priority="2" operator="lessThanOrEqual">
      <formula>0</formula>
    </cfRule>
  </conditionalFormatting>
  <conditionalFormatting sqref="P22 N30:O30">
    <cfRule type="cellIs" dxfId="12" priority="3" operator="equal">
      <formula>"école"</formula>
    </cfRule>
  </conditionalFormatting>
  <conditionalFormatting sqref="R11 R13 R15 R17 R19 R21 R23:R29 R31">
    <cfRule type="cellIs" dxfId="11" priority="4" operator="greaterThan">
      <formula>0</formula>
    </cfRule>
  </conditionalFormatting>
  <conditionalFormatting sqref="R11 R13 R15 R17 R19 R21 R23:R29 R31">
    <cfRule type="cellIs" dxfId="10" priority="5" operator="lessThanOrEqual">
      <formula>0</formula>
    </cfRule>
  </conditionalFormatting>
  <conditionalFormatting sqref="B10:C10 E10:F10 H10:I10 K10:L10 N10:P10 B12:C12 H12:I12 K12:L12 N12:P12 B14:C14 H14:I14 N14:P14 B16:C16 E16:F16 H16:I16 K16:L16 N16:P16 E18:F18 H18:I18 K18:L18 N18:P18 P20 B30:C30 E30:F30 H30:I30 K30:L30">
    <cfRule type="cellIs" dxfId="9" priority="6" operator="equal">
      <formula>"école"</formula>
    </cfRule>
  </conditionalFormatting>
  <conditionalFormatting sqref="B20:C20 E20:F20 N20:O20 B22:C22 B24:C24">
    <cfRule type="cellIs" dxfId="8" priority="7" operator="equal">
      <formula>"école"</formula>
    </cfRule>
  </conditionalFormatting>
  <conditionalFormatting sqref="K20:L20 E22:F22 H22:I22 N22:O22">
    <cfRule type="cellIs" dxfId="7" priority="8" operator="equal">
      <formula>"école"</formula>
    </cfRule>
  </conditionalFormatting>
  <conditionalFormatting sqref="B18:C18 E24:F24 H24:I24 K24:L24 N24:O24">
    <cfRule type="cellIs" dxfId="6" priority="9" operator="equal">
      <formula>"école"</formula>
    </cfRule>
  </conditionalFormatting>
  <conditionalFormatting sqref="B26:C26 E26:F26 H26:I26 K26:L26 N26:O26">
    <cfRule type="cellIs" dxfId="5" priority="10" operator="equal">
      <formula>"école"</formula>
    </cfRule>
  </conditionalFormatting>
  <conditionalFormatting sqref="B28:C28 E28:F28 H28:I28 K28:L28 N28:O28">
    <cfRule type="cellIs" dxfId="4" priority="11" operator="equal">
      <formula>"école"</formula>
    </cfRule>
  </conditionalFormatting>
  <conditionalFormatting sqref="E12:F12">
    <cfRule type="cellIs" dxfId="3" priority="12" operator="equal">
      <formula>"école"</formula>
    </cfRule>
  </conditionalFormatting>
  <conditionalFormatting sqref="E14:F14">
    <cfRule type="cellIs" dxfId="2" priority="13" operator="equal">
      <formula>"école"</formula>
    </cfRule>
  </conditionalFormatting>
  <conditionalFormatting sqref="K14:L14">
    <cfRule type="cellIs" dxfId="1" priority="14" operator="equal">
      <formula>"école"</formula>
    </cfRule>
  </conditionalFormatting>
  <conditionalFormatting sqref="H20:I20">
    <cfRule type="cellIs" dxfId="0" priority="15" operator="equal">
      <formula>"école"</formula>
    </cfRule>
  </conditionalFormatting>
  <dataValidations count="1">
    <dataValidation type="custom" allowBlank="1" showInputMessage="1" showErrorMessage="1" prompt="Erreur de saisie - Soit le format horaire n'est pas respecté, soit l'horaire saisi est ... impossible pour une journée..." sqref="B11 E11 H11 K11 N11 P11 B13 E13 H13 K13 N13 P13 B15 E15 H15 K15 N15 P15 B17 E17 H17 K17 N17 P17 B19 E19 H19 K19 N19 P19 B21 E21 H21 K21 N21 P21 B23 E23 H23 K23 N23 P23 B25 E25 H25 K25 N25 B27 E27 H27 K27 N27 B29 E29 H29 K29 N29 B31 E31 H31 K31 N31" xr:uid="{00000000-0002-0000-0400-000000000000}">
      <formula1>AND(GTE(B11,MIN((0.0208333333333333),(0.333333333333333))),LTE(B11,MAX((0.0208333333333333),(0.333333333333333))))</formula1>
    </dataValidation>
  </dataValidations>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1000"/>
  <sheetViews>
    <sheetView tabSelected="1" zoomScale="55" zoomScaleNormal="55" workbookViewId="0"/>
  </sheetViews>
  <sheetFormatPr baseColWidth="10" defaultColWidth="12.5703125" defaultRowHeight="15" customHeight="1"/>
  <cols>
    <col min="1" max="1" width="11.28515625" customWidth="1"/>
    <col min="2" max="2" width="31.5703125" customWidth="1"/>
    <col min="3" max="3" width="19.85546875" customWidth="1"/>
    <col min="4" max="4" width="14.140625" customWidth="1"/>
    <col min="5" max="5" width="36.140625" customWidth="1"/>
    <col min="6" max="6" width="19.85546875" customWidth="1"/>
    <col min="7" max="7" width="12.5703125" customWidth="1"/>
    <col min="8" max="8" width="36.140625" customWidth="1"/>
    <col min="9" max="9" width="19.85546875" customWidth="1"/>
    <col min="10" max="10" width="11.140625" customWidth="1"/>
    <col min="11" max="11" width="36.140625" customWidth="1"/>
    <col min="12" max="12" width="19.85546875" customWidth="1"/>
    <col min="13" max="13" width="11.42578125" customWidth="1"/>
    <col min="14" max="14" width="36.140625" customWidth="1"/>
    <col min="15" max="15" width="19.85546875" customWidth="1"/>
    <col min="16" max="26" width="10" customWidth="1"/>
  </cols>
  <sheetData>
    <row r="1" spans="1:19" ht="15" customHeight="1">
      <c r="A1" s="2"/>
      <c r="B1" s="1"/>
      <c r="C1" s="1"/>
      <c r="D1" s="2"/>
      <c r="E1" s="2"/>
      <c r="F1" s="2"/>
      <c r="G1" s="2"/>
      <c r="H1" s="4"/>
      <c r="I1" s="4"/>
      <c r="J1" s="4"/>
      <c r="K1" s="4"/>
      <c r="L1" s="2"/>
      <c r="M1" s="8"/>
      <c r="N1" s="7"/>
      <c r="O1" s="7"/>
      <c r="P1" s="2"/>
      <c r="Q1" s="78"/>
      <c r="R1" s="77"/>
      <c r="S1" s="77"/>
    </row>
    <row r="2" spans="1:19" ht="23.25" customHeight="1">
      <c r="A2" s="2"/>
      <c r="B2" s="1"/>
      <c r="C2" s="1"/>
      <c r="D2" s="2"/>
      <c r="E2" s="2"/>
      <c r="F2" s="2"/>
      <c r="G2" s="2"/>
      <c r="H2" s="2"/>
      <c r="I2" s="9"/>
      <c r="J2" s="4"/>
      <c r="K2" s="4"/>
      <c r="L2" s="2"/>
      <c r="M2" s="8"/>
      <c r="N2" s="8"/>
      <c r="O2" s="7"/>
      <c r="P2" s="2"/>
      <c r="Q2" s="77"/>
      <c r="R2" s="77"/>
      <c r="S2" s="77"/>
    </row>
    <row r="3" spans="1:19" ht="27.75" customHeight="1">
      <c r="A3" s="2"/>
      <c r="B3" s="1"/>
      <c r="C3" s="3"/>
      <c r="D3" s="4"/>
      <c r="E3" s="4"/>
      <c r="F3" s="11" t="s">
        <v>31</v>
      </c>
      <c r="G3" s="55"/>
      <c r="H3" s="10"/>
      <c r="I3" s="9"/>
      <c r="J3" s="120" t="str">
        <f>'Période 5'!M5</f>
        <v xml:space="preserve">  Remplaçant</v>
      </c>
      <c r="K3" s="77"/>
      <c r="L3" s="77"/>
      <c r="P3" s="2"/>
      <c r="Q3" s="77"/>
      <c r="R3" s="77"/>
      <c r="S3" s="77"/>
    </row>
    <row r="4" spans="1:19" ht="23.25" customHeight="1">
      <c r="A4" s="2"/>
      <c r="B4" s="2"/>
      <c r="C4" s="121" t="s">
        <v>32</v>
      </c>
      <c r="D4" s="122" t="e">
        <f>'Période 5'!S32</f>
        <v>#REF!</v>
      </c>
      <c r="E4" s="12"/>
      <c r="F4" s="12"/>
      <c r="G4" s="13"/>
      <c r="H4" s="9"/>
      <c r="I4" s="10"/>
      <c r="J4" s="12"/>
      <c r="K4" s="12"/>
      <c r="L4" s="12"/>
      <c r="M4" s="12"/>
      <c r="N4" s="12"/>
      <c r="O4" s="12"/>
      <c r="P4" s="12"/>
      <c r="Q4" s="14"/>
      <c r="R4" s="15"/>
      <c r="S4" s="14"/>
    </row>
    <row r="5" spans="1:19" ht="15.75" customHeight="1">
      <c r="A5" s="2"/>
      <c r="B5" s="2"/>
      <c r="C5" s="77"/>
      <c r="D5" s="123"/>
      <c r="E5" s="4"/>
      <c r="F5" s="2"/>
      <c r="G5" s="16"/>
      <c r="H5" s="35" t="str">
        <f>'Période 1'!H7</f>
        <v xml:space="preserve">        année 2025/2026</v>
      </c>
      <c r="I5" s="18"/>
      <c r="J5" s="4"/>
      <c r="K5" s="4"/>
      <c r="L5" s="2"/>
      <c r="M5" s="2"/>
      <c r="N5" s="2"/>
      <c r="O5" s="2"/>
      <c r="P5" s="2"/>
      <c r="Q5" s="2"/>
      <c r="R5" s="2"/>
      <c r="S5" s="2"/>
    </row>
    <row r="6" spans="1:19" ht="12.75" customHeight="1">
      <c r="A6" s="2"/>
      <c r="B6" s="2"/>
      <c r="C6" s="2"/>
      <c r="D6" s="2"/>
      <c r="E6" s="2"/>
      <c r="F6" s="2"/>
      <c r="G6" s="2"/>
      <c r="H6" s="2"/>
      <c r="I6" s="2"/>
      <c r="J6" s="2"/>
      <c r="K6" s="2"/>
      <c r="L6" s="2"/>
      <c r="M6" s="2"/>
      <c r="N6" s="2"/>
      <c r="O6" s="2"/>
      <c r="P6" s="2"/>
      <c r="Q6" s="2"/>
      <c r="R6" s="2"/>
      <c r="S6" s="2"/>
    </row>
    <row r="7" spans="1:19" ht="18.75" customHeight="1"/>
    <row r="8" spans="1:19" ht="46.5" customHeight="1">
      <c r="A8" s="56" t="s">
        <v>33</v>
      </c>
      <c r="B8" s="57" t="s">
        <v>34</v>
      </c>
      <c r="C8" s="58" t="s">
        <v>35</v>
      </c>
      <c r="D8" s="56" t="s">
        <v>33</v>
      </c>
      <c r="E8" s="57" t="s">
        <v>34</v>
      </c>
      <c r="F8" s="58" t="s">
        <v>35</v>
      </c>
      <c r="G8" s="56" t="s">
        <v>33</v>
      </c>
      <c r="H8" s="57" t="s">
        <v>34</v>
      </c>
      <c r="I8" s="58" t="s">
        <v>35</v>
      </c>
      <c r="J8" s="56" t="s">
        <v>33</v>
      </c>
      <c r="K8" s="57" t="s">
        <v>34</v>
      </c>
      <c r="L8" s="58" t="s">
        <v>35</v>
      </c>
      <c r="M8" s="56" t="s">
        <v>33</v>
      </c>
      <c r="N8" s="57" t="s">
        <v>34</v>
      </c>
      <c r="O8" s="58" t="s">
        <v>35</v>
      </c>
    </row>
    <row r="9" spans="1:19" ht="32.25" customHeight="1">
      <c r="A9" s="124">
        <v>1</v>
      </c>
      <c r="B9" s="59"/>
      <c r="C9" s="60"/>
      <c r="D9" s="125">
        <v>2</v>
      </c>
      <c r="E9" s="59"/>
      <c r="F9" s="60"/>
      <c r="G9" s="126">
        <v>3</v>
      </c>
      <c r="H9" s="59"/>
      <c r="I9" s="60"/>
      <c r="J9" s="113">
        <v>4</v>
      </c>
      <c r="K9" s="59"/>
      <c r="L9" s="60"/>
      <c r="M9" s="116">
        <v>5</v>
      </c>
      <c r="N9" s="59"/>
      <c r="O9" s="60"/>
    </row>
    <row r="10" spans="1:19" ht="32.25" customHeight="1">
      <c r="A10" s="114"/>
      <c r="B10" s="59"/>
      <c r="C10" s="60"/>
      <c r="D10" s="114"/>
      <c r="E10" s="59"/>
      <c r="F10" s="60"/>
      <c r="G10" s="114"/>
      <c r="H10" s="59"/>
      <c r="I10" s="60"/>
      <c r="J10" s="114"/>
      <c r="K10" s="59"/>
      <c r="L10" s="60"/>
      <c r="M10" s="114"/>
      <c r="N10" s="59"/>
      <c r="O10" s="60"/>
    </row>
    <row r="11" spans="1:19" ht="32.25" customHeight="1">
      <c r="A11" s="114"/>
      <c r="B11" s="59"/>
      <c r="C11" s="60"/>
      <c r="D11" s="114"/>
      <c r="E11" s="59"/>
      <c r="F11" s="60"/>
      <c r="G11" s="114"/>
      <c r="H11" s="59"/>
      <c r="I11" s="60"/>
      <c r="J11" s="114"/>
      <c r="K11" s="59"/>
      <c r="L11" s="60"/>
      <c r="M11" s="114"/>
      <c r="N11" s="59"/>
      <c r="O11" s="60"/>
    </row>
    <row r="12" spans="1:19" ht="32.25" customHeight="1">
      <c r="A12" s="114"/>
      <c r="B12" s="59"/>
      <c r="C12" s="60"/>
      <c r="D12" s="114"/>
      <c r="E12" s="59"/>
      <c r="F12" s="60"/>
      <c r="G12" s="114"/>
      <c r="H12" s="59"/>
      <c r="I12" s="60"/>
      <c r="J12" s="114"/>
      <c r="K12" s="59"/>
      <c r="L12" s="60"/>
      <c r="M12" s="114"/>
      <c r="N12" s="59"/>
      <c r="O12" s="60"/>
    </row>
    <row r="13" spans="1:19" ht="32.25" customHeight="1">
      <c r="A13" s="114"/>
      <c r="B13" s="59"/>
      <c r="C13" s="60"/>
      <c r="D13" s="114"/>
      <c r="E13" s="59"/>
      <c r="F13" s="60"/>
      <c r="G13" s="114"/>
      <c r="H13" s="59"/>
      <c r="I13" s="60"/>
      <c r="J13" s="114"/>
      <c r="K13" s="59"/>
      <c r="L13" s="60"/>
      <c r="M13" s="114"/>
      <c r="N13" s="59"/>
      <c r="O13" s="60"/>
    </row>
    <row r="14" spans="1:19" ht="32.25" customHeight="1">
      <c r="A14" s="114"/>
      <c r="B14" s="59"/>
      <c r="C14" s="60"/>
      <c r="D14" s="114"/>
      <c r="E14" s="59"/>
      <c r="F14" s="60"/>
      <c r="G14" s="114"/>
      <c r="H14" s="59"/>
      <c r="I14" s="60"/>
      <c r="J14" s="114"/>
      <c r="K14" s="59"/>
      <c r="L14" s="60"/>
      <c r="M14" s="114"/>
      <c r="N14" s="59"/>
      <c r="O14" s="60"/>
    </row>
    <row r="15" spans="1:19" ht="32.25" customHeight="1">
      <c r="A15" s="114"/>
      <c r="B15" s="59"/>
      <c r="C15" s="60"/>
      <c r="D15" s="114"/>
      <c r="E15" s="59"/>
      <c r="F15" s="60"/>
      <c r="G15" s="114"/>
      <c r="H15" s="59"/>
      <c r="I15" s="60"/>
      <c r="J15" s="114"/>
      <c r="K15" s="59"/>
      <c r="L15" s="60"/>
      <c r="M15" s="114"/>
      <c r="N15" s="59"/>
      <c r="O15" s="60"/>
    </row>
    <row r="16" spans="1:19" ht="32.25" customHeight="1">
      <c r="A16" s="114"/>
      <c r="B16" s="59"/>
      <c r="C16" s="60"/>
      <c r="D16" s="114"/>
      <c r="E16" s="59"/>
      <c r="F16" s="60"/>
      <c r="G16" s="114"/>
      <c r="H16" s="59"/>
      <c r="I16" s="60"/>
      <c r="J16" s="114"/>
      <c r="K16" s="59"/>
      <c r="L16" s="60"/>
      <c r="M16" s="114"/>
      <c r="N16" s="59"/>
      <c r="O16" s="60"/>
    </row>
    <row r="17" spans="1:15" ht="32.25" customHeight="1">
      <c r="A17" s="115"/>
      <c r="B17" s="61"/>
      <c r="C17" s="62"/>
      <c r="D17" s="115"/>
      <c r="E17" s="61"/>
      <c r="F17" s="62"/>
      <c r="G17" s="115"/>
      <c r="H17" s="61"/>
      <c r="I17" s="62"/>
      <c r="J17" s="115"/>
      <c r="K17" s="61"/>
      <c r="L17" s="62"/>
      <c r="M17" s="115"/>
      <c r="N17" s="61"/>
      <c r="O17" s="62"/>
    </row>
    <row r="18" spans="1:15" ht="32.25" customHeight="1">
      <c r="B18" s="63" t="s">
        <v>36</v>
      </c>
      <c r="C18" s="64">
        <f>SUM(C9:C17)</f>
        <v>0</v>
      </c>
      <c r="E18" s="63" t="s">
        <v>36</v>
      </c>
      <c r="F18" s="65">
        <f>SUM(F9:F17)</f>
        <v>0</v>
      </c>
      <c r="H18" s="63" t="s">
        <v>36</v>
      </c>
      <c r="I18" s="66">
        <f>SUM(I9:I17)</f>
        <v>0</v>
      </c>
      <c r="K18" s="63" t="s">
        <v>36</v>
      </c>
      <c r="L18" s="67">
        <f>SUM(L9:L17)</f>
        <v>0</v>
      </c>
      <c r="N18" s="63" t="s">
        <v>36</v>
      </c>
      <c r="O18" s="68">
        <f>SUM(O9:O17)</f>
        <v>0</v>
      </c>
    </row>
    <row r="19" spans="1:15" ht="32.25" customHeight="1">
      <c r="B19" s="69"/>
    </row>
    <row r="20" spans="1:15" ht="32.25" customHeight="1">
      <c r="B20" s="69"/>
    </row>
    <row r="21" spans="1:15" ht="32.25" customHeight="1">
      <c r="B21" s="69"/>
      <c r="H21" s="117" t="s">
        <v>37</v>
      </c>
      <c r="I21" s="118" t="e">
        <f>D4-(C18+F18+I18+L18+O18)</f>
        <v>#REF!</v>
      </c>
    </row>
    <row r="22" spans="1:15" ht="32.25" customHeight="1">
      <c r="B22" s="69"/>
      <c r="H22" s="77"/>
      <c r="I22" s="119"/>
    </row>
    <row r="23" spans="1:15" ht="32.25" customHeight="1">
      <c r="B23" s="69"/>
    </row>
    <row r="24" spans="1:15" ht="54" customHeight="1">
      <c r="B24" s="127" t="s">
        <v>38</v>
      </c>
      <c r="C24" s="71"/>
      <c r="D24" s="71"/>
      <c r="E24" s="71"/>
      <c r="F24" s="71"/>
      <c r="G24" s="71"/>
      <c r="H24" s="71"/>
      <c r="I24" s="71"/>
      <c r="J24" s="71"/>
      <c r="K24" s="71"/>
      <c r="L24" s="71"/>
      <c r="M24" s="71"/>
      <c r="N24" s="71"/>
      <c r="O24" s="72"/>
    </row>
    <row r="25" spans="1:15" ht="32.25" customHeight="1">
      <c r="B25" s="69"/>
    </row>
    <row r="26" spans="1:15" ht="32.25" customHeight="1">
      <c r="B26" s="69"/>
    </row>
    <row r="27" spans="1:15" ht="32.25" customHeight="1">
      <c r="B27" s="69"/>
    </row>
    <row r="28" spans="1:15" ht="32.25" customHeight="1">
      <c r="B28" s="69"/>
    </row>
    <row r="29" spans="1:15" ht="32.25" customHeight="1">
      <c r="B29" s="69"/>
    </row>
    <row r="30" spans="1:15" ht="32.25" customHeight="1">
      <c r="B30" s="69"/>
    </row>
    <row r="31" spans="1:15" ht="32.25" customHeight="1">
      <c r="B31" s="69"/>
    </row>
    <row r="32" spans="1:15"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12">
    <mergeCell ref="B24:O24"/>
    <mergeCell ref="C4:C5"/>
    <mergeCell ref="D4:D5"/>
    <mergeCell ref="A9:A17"/>
    <mergeCell ref="D9:D17"/>
    <mergeCell ref="G9:G17"/>
    <mergeCell ref="J9:J17"/>
    <mergeCell ref="M9:M17"/>
    <mergeCell ref="H21:H22"/>
    <mergeCell ref="I21:I22"/>
    <mergeCell ref="Q1:S3"/>
    <mergeCell ref="J3:L3"/>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3</vt:i4>
      </vt:variant>
    </vt:vector>
  </HeadingPairs>
  <TitlesOfParts>
    <vt:vector size="9" baseType="lpstr">
      <vt:lpstr>Période 1</vt:lpstr>
      <vt:lpstr>Période 2</vt:lpstr>
      <vt:lpstr>Période 3</vt:lpstr>
      <vt:lpstr>Période 4</vt:lpstr>
      <vt:lpstr>Période 5</vt:lpstr>
      <vt:lpstr>suivi récupération</vt:lpstr>
      <vt:lpstr>période3</vt:lpstr>
      <vt:lpstr>période4</vt:lpstr>
      <vt:lpstr>periode5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SNUDIFO</dc:creator>
  <cp:lastModifiedBy>SNUDI-FO de la Mayenne</cp:lastModifiedBy>
  <dcterms:created xsi:type="dcterms:W3CDTF">2014-10-24T12:37:36Z</dcterms:created>
  <dcterms:modified xsi:type="dcterms:W3CDTF">2025-09-04T13:45:56Z</dcterms:modified>
</cp:coreProperties>
</file>